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0730" windowHeight="7305" activeTab="2"/>
  </bookViews>
  <sheets>
    <sheet name="SEGUNDO SEGUIMIENTO" sheetId="5" r:id="rId1"/>
    <sheet name="PRIMER SEGUIMIENTO" sheetId="4" r:id="rId2"/>
    <sheet name="PLAN DE ACCIÓN" sheetId="3" r:id="rId3"/>
  </sheets>
  <externalReferences>
    <externalReference r:id="rId4"/>
  </externalReferences>
  <calcPr calcId="145621"/>
</workbook>
</file>

<file path=xl/calcChain.xml><?xml version="1.0" encoding="utf-8"?>
<calcChain xmlns="http://schemas.openxmlformats.org/spreadsheetml/2006/main">
  <c r="I61" i="3" l="1"/>
  <c r="I57" i="3"/>
  <c r="I49" i="3" l="1"/>
  <c r="I48" i="3"/>
  <c r="I54" i="3"/>
  <c r="I53" i="3"/>
  <c r="I56" i="3"/>
  <c r="I52" i="3"/>
  <c r="I46" i="3" l="1"/>
  <c r="I45" i="3"/>
  <c r="I44" i="3"/>
  <c r="I43" i="3"/>
  <c r="I42" i="3"/>
  <c r="I41" i="3"/>
  <c r="I39" i="3"/>
  <c r="I38" i="3"/>
  <c r="I37" i="3"/>
  <c r="I47" i="3"/>
  <c r="I34" i="3" l="1"/>
  <c r="I33" i="3"/>
  <c r="I32" i="3"/>
  <c r="I31" i="3"/>
  <c r="I29" i="3"/>
  <c r="I28" i="3" l="1"/>
  <c r="I27" i="3"/>
  <c r="I25" i="3"/>
  <c r="I24" i="3"/>
  <c r="I23" i="3"/>
  <c r="I20" i="3"/>
  <c r="I19" i="3"/>
  <c r="I18" i="3"/>
  <c r="I17" i="3"/>
  <c r="I16" i="3"/>
  <c r="I15" i="3"/>
  <c r="I14" i="3"/>
  <c r="I13" i="3"/>
  <c r="F26" i="5" l="1"/>
  <c r="F25" i="5"/>
  <c r="G24" i="5"/>
  <c r="C24" i="5"/>
  <c r="B24" i="5"/>
  <c r="G23" i="5"/>
  <c r="C23" i="5"/>
  <c r="B23" i="5"/>
  <c r="G22" i="5"/>
  <c r="C22" i="5"/>
  <c r="B22" i="5"/>
  <c r="G21" i="5"/>
  <c r="F21" i="5"/>
  <c r="C21" i="5"/>
  <c r="B21" i="5"/>
  <c r="G20" i="5"/>
  <c r="F20" i="5"/>
  <c r="C20" i="5"/>
  <c r="B20" i="5"/>
  <c r="G19" i="5"/>
  <c r="F19" i="5"/>
  <c r="C19" i="5"/>
  <c r="B19" i="5"/>
  <c r="G18" i="5"/>
  <c r="C18" i="5"/>
  <c r="B18" i="5"/>
  <c r="G17" i="5"/>
  <c r="C17" i="5"/>
  <c r="B17" i="5"/>
  <c r="G16" i="5"/>
  <c r="C16" i="5"/>
  <c r="B16" i="5"/>
  <c r="G15" i="5"/>
  <c r="F15" i="5"/>
  <c r="C15" i="5"/>
  <c r="B15" i="5"/>
  <c r="G14" i="5"/>
  <c r="F14" i="5"/>
  <c r="C14" i="5"/>
  <c r="B14" i="5"/>
  <c r="G13" i="5"/>
  <c r="F13" i="5"/>
  <c r="C13" i="5"/>
  <c r="B13" i="5"/>
  <c r="G12" i="5"/>
  <c r="F12" i="5"/>
  <c r="C12" i="5"/>
  <c r="B12" i="5"/>
  <c r="G11" i="5"/>
  <c r="F11" i="5"/>
  <c r="C11" i="5"/>
  <c r="B11" i="5"/>
  <c r="G10" i="5"/>
  <c r="F10" i="5"/>
  <c r="C10" i="5"/>
  <c r="B10" i="5"/>
  <c r="G9" i="5"/>
  <c r="F9" i="5"/>
  <c r="C9" i="5"/>
  <c r="B9" i="5"/>
  <c r="G8" i="5"/>
  <c r="F8" i="5"/>
  <c r="C8" i="5"/>
  <c r="B8" i="5"/>
  <c r="G7" i="5"/>
  <c r="J27" i="5"/>
  <c r="C7" i="5"/>
  <c r="B7" i="5"/>
  <c r="B9" i="4" l="1"/>
  <c r="G24" i="4"/>
  <c r="C24" i="4"/>
  <c r="B24" i="4"/>
  <c r="G23" i="4"/>
  <c r="C23" i="4"/>
  <c r="B23" i="4"/>
  <c r="G22" i="4"/>
  <c r="C22" i="4"/>
  <c r="B22" i="4"/>
  <c r="G21" i="4"/>
  <c r="F21" i="4"/>
  <c r="C21" i="4"/>
  <c r="B21" i="4"/>
  <c r="G20" i="4"/>
  <c r="F20" i="4"/>
  <c r="C20" i="4"/>
  <c r="B20" i="4"/>
  <c r="G19" i="4"/>
  <c r="F19" i="4"/>
  <c r="C19" i="4"/>
  <c r="B19" i="4"/>
  <c r="G18" i="4"/>
  <c r="C18" i="4"/>
  <c r="B18" i="4"/>
  <c r="G17" i="4"/>
  <c r="C17" i="4"/>
  <c r="B17" i="4"/>
  <c r="G16" i="4"/>
  <c r="C16" i="4"/>
  <c r="B16" i="4"/>
  <c r="G15" i="4"/>
  <c r="F15" i="4"/>
  <c r="C15" i="4"/>
  <c r="B15" i="4"/>
  <c r="G14" i="4"/>
  <c r="F14" i="4"/>
  <c r="C14" i="4"/>
  <c r="B14" i="4"/>
  <c r="G13" i="4"/>
  <c r="F13" i="4"/>
  <c r="C13" i="4"/>
  <c r="B13" i="4"/>
  <c r="G12" i="4"/>
  <c r="F12" i="4"/>
  <c r="C12" i="4"/>
  <c r="B12" i="4"/>
  <c r="G11" i="4"/>
  <c r="F11" i="4"/>
  <c r="C11" i="4"/>
  <c r="B11" i="4"/>
  <c r="G10" i="4"/>
  <c r="F10" i="4"/>
  <c r="C10" i="4"/>
  <c r="B10" i="4"/>
  <c r="G9" i="4"/>
  <c r="F9" i="4"/>
  <c r="C9" i="4"/>
  <c r="G8" i="4"/>
  <c r="F8" i="4"/>
  <c r="C8" i="4"/>
  <c r="B8" i="4"/>
  <c r="G7" i="4"/>
  <c r="F7" i="4"/>
  <c r="C7" i="4"/>
  <c r="B7" i="4"/>
  <c r="H25" i="4" l="1"/>
</calcChain>
</file>

<file path=xl/comments1.xml><?xml version="1.0" encoding="utf-8"?>
<comments xmlns="http://schemas.openxmlformats.org/spreadsheetml/2006/main">
  <authors>
    <author>Giancarlos Caruso G</author>
  </authors>
  <commentList>
    <comment ref="F6" authorId="0">
      <text>
        <r>
          <rPr>
            <b/>
            <sz val="9"/>
            <color indexed="81"/>
            <rFont val="Tahoma"/>
            <family val="2"/>
          </rPr>
          <t>En los casos en que la fórmula del indicador no sea una fracción sino un indicador de cumplimiento, colocar directamente en esta columna el resultado de la evidecncia de su cumplimiento.</t>
        </r>
      </text>
    </comment>
  </commentList>
</comments>
</file>

<file path=xl/comments2.xml><?xml version="1.0" encoding="utf-8"?>
<comments xmlns="http://schemas.openxmlformats.org/spreadsheetml/2006/main">
  <authors>
    <author>Giancarlos Caruso G</author>
  </authors>
  <commentList>
    <comment ref="F6" authorId="0">
      <text>
        <r>
          <rPr>
            <b/>
            <sz val="9"/>
            <color indexed="81"/>
            <rFont val="Tahoma"/>
            <family val="2"/>
          </rPr>
          <t>En los casos en que la fórmula del indicador no sea una fracción sino un indicador de cumplimiento, colocar directamente en esta columna el resultado de la evidecncia de su cumplimiento.</t>
        </r>
      </text>
    </comment>
  </commentList>
</comments>
</file>

<file path=xl/comments3.xml><?xml version="1.0" encoding="utf-8"?>
<comments xmlns="http://schemas.openxmlformats.org/spreadsheetml/2006/main">
  <authors>
    <author>Giancarlos Caruso G</author>
  </authors>
  <commentList>
    <comment ref="I11" authorId="0">
      <text>
        <r>
          <rPr>
            <b/>
            <sz val="9"/>
            <color indexed="81"/>
            <rFont val="Tahoma"/>
            <family val="2"/>
          </rPr>
          <t>En los casos en que la fórmula del indicador no sea una fracción sino un indicador de cumplimiento, colocar directamente en esta columna el resultado de la evidecncia de su cumplimiento.</t>
        </r>
      </text>
    </comment>
  </commentList>
</comments>
</file>

<file path=xl/sharedStrings.xml><?xml version="1.0" encoding="utf-8"?>
<sst xmlns="http://schemas.openxmlformats.org/spreadsheetml/2006/main" count="564" uniqueCount="307">
  <si>
    <t>RESPONSABLE</t>
  </si>
  <si>
    <t>META</t>
  </si>
  <si>
    <t>Versión 1.0</t>
  </si>
  <si>
    <t>No</t>
  </si>
  <si>
    <t>FRECUENCIA DE SEGUMIENTO</t>
  </si>
  <si>
    <t xml:space="preserve">Fecha de Aprobación </t>
  </si>
  <si>
    <t>Código: PES-F-002</t>
  </si>
  <si>
    <t>ACCIONES</t>
  </si>
  <si>
    <r>
      <t>OBJETIVO:</t>
    </r>
    <r>
      <rPr>
        <sz val="11"/>
        <rFont val="Arial"/>
        <family val="2"/>
      </rPr>
      <t xml:space="preserve"> Proveer y administrar el talento humano de la entidad a través de la Planeación, organización y coordinación de actividades, para el ingreso, mantenimiento, salida, capacitación, evaluación y desempeño de estos, de acuerdo con los perfiles y lineamientos estratégicos y normativos establecidos.</t>
    </r>
  </si>
  <si>
    <t>Diagnósticar la Gestión Estratégica del Talento Humano</t>
  </si>
  <si>
    <t>Actualizar y publicar el Plan Estratégico del Talento Humano de la Vigencia</t>
  </si>
  <si>
    <t>Aplicación de encuestas de necesidades de capacitación</t>
  </si>
  <si>
    <t>Aplicación de encuentas de necesidad de bienestar social</t>
  </si>
  <si>
    <t>Elaboración del Plan Institucional de Capacitaciones</t>
  </si>
  <si>
    <t>Elaboración del Plan anual de Bienestar, Estímulos e Icentivos</t>
  </si>
  <si>
    <t>Revisión / Actualización de las caracterización de los servidores públicos</t>
  </si>
  <si>
    <t>Revisión / Actualización de las caracterización de los empleos</t>
  </si>
  <si>
    <t>Revisión / Actualización trazabilidad de las historias laborales</t>
  </si>
  <si>
    <t>Elaborar el Plan  de Gestión de seguridad y salud en el trabajo</t>
  </si>
  <si>
    <t>Evaluar el desempeño de los directivos - acuerdos de gestión</t>
  </si>
  <si>
    <t>Ejecutar el Plan Institucional de Capacitaciones</t>
  </si>
  <si>
    <t>Ejecutar el Plan de Bienestar, Estímulos e Incentivos</t>
  </si>
  <si>
    <t>Realizar las inducciones a los servidores públicos o empleados oficiales nuevos</t>
  </si>
  <si>
    <t>Actualización de la información de los empleados en el SIGEP</t>
  </si>
  <si>
    <t>Jefe de Talento Humano</t>
  </si>
  <si>
    <t># de empleados a los que se le aplicó la encuenta / # de muestra seleccionada *100</t>
  </si>
  <si>
    <t>Plan Institucional de Capacitaciones adoptado</t>
  </si>
  <si>
    <t>Plan de Bienestar, Estímulos e Incentivos adoptado</t>
  </si>
  <si>
    <t># de empleos caracterizados / # de empleos planta actual</t>
  </si>
  <si>
    <t># de servidores públicos y empleados caracterizados / # de servidores y empleados activos *100</t>
  </si>
  <si>
    <t>Plan de Gestión de Seguridad y Salud en el Trabajo adoptado</t>
  </si>
  <si>
    <t># de evaluaciones de desempeño - acuerdos de gestión realizadas / # directivos de la entidad *100</t>
  </si>
  <si>
    <t># de historias laborales gestionadas / # de funcionarios y empleados activos *100</t>
  </si>
  <si>
    <t>Diagnóstico GETH realizado</t>
  </si>
  <si>
    <t>Actualización PETH realizada</t>
  </si>
  <si>
    <t># de capacitaciones realizadas / # de capacitaciones programadas *100</t>
  </si>
  <si>
    <t># de actividades de bienestar realizadas / # de actividades de bienestar programadas  *100</t>
  </si>
  <si>
    <t># de inducciones realizadas / # de funcionarios vinculados *100</t>
  </si>
  <si>
    <t># de historias laborales de conformidad con los parámetros mínimos gestionadas en el SIGEP / # de funcionarios activos *100</t>
  </si>
  <si>
    <t># de empleados a los que se le aplicó la encuenta / # de muestra seleccionada (50%) *100</t>
  </si>
  <si>
    <t>SEGUIMIENTO PLAN DE ACCIÓN</t>
  </si>
  <si>
    <t>FÓRMULA INDICADOR</t>
  </si>
  <si>
    <t>NUMERADOR</t>
  </si>
  <si>
    <t>DENOMINADOR</t>
  </si>
  <si>
    <t>RESULTADO</t>
  </si>
  <si>
    <t>OBSERVACIONES</t>
  </si>
  <si>
    <t>CUMPLIMIENTO PLAN DE ACCIÓN DEL PROCESO</t>
  </si>
  <si>
    <t>Aplicación de encuentas de segumiento y monitoreo  de salud a los empleados que estan en teletrabajo y trabajo presencial a travez de plataforma virtuales</t>
  </si>
  <si>
    <t>Realizacion de inducciones a los empleados  publicos sobre la importancia de la utilizacion de Implementos de bioseguridad y manejo de prevencion  covid-19</t>
  </si>
  <si>
    <t># de encuestas  de segumiento y monitoreo  de salud aplicadas/# empleados de la Entidad.</t>
  </si>
  <si>
    <t># de inducciones realizadas sobre sobre la importancia de la utilizacion de Implementos de bioseguridad y manejo de prevencion  covid-19 /# empleados de la Entidad.</t>
  </si>
  <si>
    <r>
      <t xml:space="preserve">FECHA DE CORTE DE LA INFORMACION: </t>
    </r>
    <r>
      <rPr>
        <sz val="11"/>
        <rFont val="Arial"/>
        <family val="2"/>
      </rPr>
      <t xml:space="preserve">30 DE JUNIO DE 2020  </t>
    </r>
  </si>
  <si>
    <t xml:space="preserve">                                                                                                             SEGUIMIENTO AL PLAN DE ACCION DESDE LAS ACTIVIDADES INHERENTES A LA GESTION ADMINISTRATIVA</t>
  </si>
  <si>
    <t>POLITITICAS DE GESTION Y DESEMPEÑO</t>
  </si>
  <si>
    <t>Politica de Gestión Estratégica del Talento Humano</t>
  </si>
  <si>
    <t>PORCENTAJE DE EJECUCION</t>
  </si>
  <si>
    <t xml:space="preserve">FECHA DE INICIO </t>
  </si>
  <si>
    <t>FECHA DE TERMINACION</t>
  </si>
  <si>
    <t>NOMBRE DE LA DEPENDENCIA O ENTIDAD: TERMINAL METROPOLITANA DE TRANSPORTES DE BARRANQUILLA S.A.</t>
  </si>
  <si>
    <t>PROCESO:  Gestión Administrativa, Gestion del Talento Humano, Gestion Juridica, Gestion Operativa y de Control Interno</t>
  </si>
  <si>
    <t>Actualización y publicacion del PETH realizado</t>
  </si>
  <si>
    <t>Aplicación de la encuesta</t>
  </si>
  <si>
    <t>Actualización de las caracterización de los servidores públicos</t>
  </si>
  <si>
    <t>Actualización de las caracterización de los empleos</t>
  </si>
  <si>
    <t>Actualización trazabilidad de las historias laborales</t>
  </si>
  <si>
    <t>Evaluar el desempeño de los directivos</t>
  </si>
  <si>
    <t>Información actualizada en SIGEP</t>
  </si>
  <si>
    <t>Realizacion de induccion a los empleados  publicos sobre la importancia de la utilizacion de Implementos de bioseguridad y manejo de prevencion  covid-19</t>
  </si>
  <si>
    <t>Realizacion de induccion</t>
  </si>
  <si>
    <t>ANUAL</t>
  </si>
  <si>
    <t>MENSUAL</t>
  </si>
  <si>
    <t>CADA VEZ QUE SE REQUIERA</t>
  </si>
  <si>
    <t xml:space="preserve">2, Dimensión: Direccionamiento Estratégico y Planeación </t>
  </si>
  <si>
    <t xml:space="preserve">1. Dimensión: Talento Humano </t>
  </si>
  <si>
    <t>Poner al servicio del cliente externo toda la informacion referente a la Terminal durante el tiempo de la urgencia sanitaria por Covid 19.</t>
  </si>
  <si>
    <t>Gestionar los recursos para suplir las necesidades de la entidad con el fin de permitirle una prestación eficiente de los servicios.</t>
  </si>
  <si>
    <t>Analiza, revisar , actualizar o refrendar el Plan Estratégico de la entidad</t>
  </si>
  <si>
    <t>Direccionar recursos para la creación de la oficina de atención al ciudadano</t>
  </si>
  <si>
    <t>Revisión y actualización de la matriz de responsabildades institucional</t>
  </si>
  <si>
    <t>Gerente, Jefe de Planeación y Presupuesto</t>
  </si>
  <si>
    <t>Gerente, Jefe de Planeación y Presupuesto y todos los procesos</t>
  </si>
  <si>
    <t>Plan estratégico analizado</t>
  </si>
  <si>
    <t>Implementación y seguimiento de todos los procesos. Orientación y promoción:  Gerente, Jefe de Planeación y Presupuesto</t>
  </si>
  <si>
    <t># de planes de acción por procesos suscritos en la vigencia / # de seguimientos trimestrales po procesos instituicionales *100</t>
  </si>
  <si>
    <r>
      <rPr>
        <b/>
        <sz val="12"/>
        <color theme="1"/>
        <rFont val="Calibri"/>
        <family val="2"/>
        <scheme val="minor"/>
      </rPr>
      <t xml:space="preserve">Indicador de Gestión
</t>
    </r>
    <r>
      <rPr>
        <sz val="12"/>
        <rFont val="Arial"/>
        <family val="2"/>
      </rPr>
      <t xml:space="preserve"> Actualizacion matriz de responsabilidad institucional</t>
    </r>
  </si>
  <si>
    <t>Jefe de Prensa, Profesional Universitario Sistemas, Subgerente Operativo</t>
  </si>
  <si>
    <t>Gerencia, Subgerencia Administrativa y Financiera, Jefe de Planeacion y Presupuesto y Tesoreria</t>
  </si>
  <si>
    <t>Indicador de Gestión  Concecucion de los recursos</t>
  </si>
  <si>
    <t>Plan estrategico de la entidad adoptado</t>
  </si>
  <si>
    <t xml:space="preserve">Conformar un Comité de bajas de bienes para gestionar el proceso de bienes dados de baja </t>
  </si>
  <si>
    <t xml:space="preserve">Verificación del lleno de los requisitos en el pago de contratos </t>
  </si>
  <si>
    <t>Gestionar la actualización del software financiero parametrizando tanto los criterios obligatorios para realizar los pago respectivos como los criterios necesarios para calcular los descuentos obligatorios en los pagos.</t>
  </si>
  <si>
    <t>Procedimientos de verificación de descuentos aplicables a cada pago</t>
  </si>
  <si>
    <t>Monitoreo a las transferencias de impuestos</t>
  </si>
  <si>
    <t>Aplicación de los procedimientos para pago</t>
  </si>
  <si>
    <t xml:space="preserve">Apoyar en la planeación financiera para garantizar el pago de las obligaciones financieras a cargo de la entidad </t>
  </si>
  <si>
    <t>Monitorear el presupuesto de la vigencia</t>
  </si>
  <si>
    <t>Gestionar el cobro de las Tasas de uso y demás fuentes de ingresos de la TTBAQ</t>
  </si>
  <si>
    <t>Hacer los registros contables</t>
  </si>
  <si>
    <t xml:space="preserve">Hacer las conciliaciones bancarias </t>
  </si>
  <si>
    <t>ACTIVIDAD O ACCION</t>
  </si>
  <si>
    <r>
      <rPr>
        <b/>
        <sz val="12"/>
        <color theme="1"/>
        <rFont val="Calibri"/>
        <family val="2"/>
        <scheme val="minor"/>
      </rPr>
      <t xml:space="preserve">Indicador de Cumplimiento           </t>
    </r>
    <r>
      <rPr>
        <sz val="12"/>
        <rFont val="Arial"/>
        <family val="2"/>
      </rPr>
      <t xml:space="preserve">            
Comité de bajas conformado</t>
    </r>
  </si>
  <si>
    <r>
      <rPr>
        <b/>
        <sz val="12"/>
        <color theme="1"/>
        <rFont val="Calibri"/>
        <family val="2"/>
        <scheme val="minor"/>
      </rPr>
      <t>Indicador de gestión</t>
    </r>
    <r>
      <rPr>
        <sz val="12"/>
        <rFont val="Arial"/>
        <family val="2"/>
      </rPr>
      <t xml:space="preserve">
# de contratos pagados con el cumplimiento de requisitos / # de contratos pagados *100</t>
    </r>
  </si>
  <si>
    <r>
      <rPr>
        <b/>
        <sz val="12"/>
        <color theme="1"/>
        <rFont val="Calibri"/>
        <family val="2"/>
        <scheme val="minor"/>
      </rPr>
      <t>Indicador de cumplimiento</t>
    </r>
    <r>
      <rPr>
        <sz val="12"/>
        <rFont val="Arial"/>
        <family val="2"/>
      </rPr>
      <t xml:space="preserve">
Software financiero actualizado con parametros para pagos y para calcular descuentos obligatorios y deducciones obligatorias de acuerdo con los porcentajes establecidos para cada nueva vigencia</t>
    </r>
  </si>
  <si>
    <r>
      <rPr>
        <b/>
        <sz val="12"/>
        <color theme="1"/>
        <rFont val="Calibri"/>
        <family val="2"/>
        <scheme val="minor"/>
      </rPr>
      <t>Indicador de gestión</t>
    </r>
    <r>
      <rPr>
        <sz val="12"/>
        <rFont val="Arial"/>
        <family val="2"/>
      </rPr>
      <t xml:space="preserve">
# De pagos a los que se le aplicó correctamente los descuentos tributarios correspondientes / # de pagos donde apliquen descuentos tributarios *100</t>
    </r>
  </si>
  <si>
    <r>
      <rPr>
        <b/>
        <sz val="12"/>
        <color theme="1"/>
        <rFont val="Calibri"/>
        <family val="2"/>
        <scheme val="minor"/>
      </rPr>
      <t>Indicador de cumplimiento</t>
    </r>
    <r>
      <rPr>
        <sz val="12"/>
        <rFont val="Arial"/>
        <family val="2"/>
      </rPr>
      <t xml:space="preserve">
Valor de transferencias realizadas a las entidades correspodientes por decucciones tributarias / Valor de deucciones tributarias sobre los pagos *100</t>
    </r>
  </si>
  <si>
    <r>
      <rPr>
        <b/>
        <sz val="12"/>
        <color theme="1"/>
        <rFont val="Calibri"/>
        <family val="2"/>
        <scheme val="minor"/>
      </rPr>
      <t>Indicador de gestión</t>
    </r>
    <r>
      <rPr>
        <sz val="12"/>
        <rFont val="Arial"/>
        <family val="2"/>
      </rPr>
      <t xml:space="preserve">
# De pagos realizados de conformidad con el procedimiento / # de pagos realizados *100</t>
    </r>
  </si>
  <si>
    <r>
      <rPr>
        <b/>
        <sz val="12"/>
        <color theme="1"/>
        <rFont val="Arial"/>
        <family val="2"/>
      </rPr>
      <t xml:space="preserve">Indicador de Gestión                                              </t>
    </r>
    <r>
      <rPr>
        <sz val="12"/>
        <color theme="1"/>
        <rFont val="Arial"/>
        <family val="2"/>
      </rPr>
      <t>No. de Obligaciones Canceladas/ No. de  Obligaciones Contraídas con cumplimiento de requisitos para pagos</t>
    </r>
  </si>
  <si>
    <r>
      <rPr>
        <b/>
        <sz val="12"/>
        <color theme="1"/>
        <rFont val="Arial"/>
        <family val="2"/>
      </rPr>
      <t xml:space="preserve">Indicador de Gestión </t>
    </r>
    <r>
      <rPr>
        <sz val="12"/>
        <color theme="1"/>
        <rFont val="Arial"/>
        <family val="2"/>
      </rPr>
      <t xml:space="preserve">                                          No de informes de seguimiento al presupuesto realizadas / No de informes de seguimiento al presupuesto programadas</t>
    </r>
  </si>
  <si>
    <r>
      <rPr>
        <b/>
        <sz val="12"/>
        <color theme="1"/>
        <rFont val="Arial"/>
        <family val="2"/>
      </rPr>
      <t>Indicador de Gestión</t>
    </r>
    <r>
      <rPr>
        <sz val="12"/>
        <color theme="1"/>
        <rFont val="Arial"/>
        <family val="2"/>
      </rPr>
      <t xml:space="preserve">                                       Valor Recaudo de ingresos / Valor a Recaudar </t>
    </r>
  </si>
  <si>
    <r>
      <rPr>
        <b/>
        <sz val="12"/>
        <color theme="1"/>
        <rFont val="Arial"/>
        <family val="2"/>
      </rPr>
      <t xml:space="preserve">Indicador de Gestión                                      </t>
    </r>
    <r>
      <rPr>
        <sz val="12"/>
        <color theme="1"/>
        <rFont val="Arial"/>
        <family val="2"/>
      </rPr>
      <t>No. de informes financieros publicado en la página web institucional / No. de informes financieros elaborados</t>
    </r>
  </si>
  <si>
    <r>
      <rPr>
        <b/>
        <sz val="12"/>
        <color theme="1"/>
        <rFont val="Arial"/>
        <family val="2"/>
      </rPr>
      <t xml:space="preserve">Indicador de Gestión  </t>
    </r>
    <r>
      <rPr>
        <sz val="12"/>
        <color theme="1"/>
        <rFont val="Arial"/>
        <family val="2"/>
      </rPr>
      <t xml:space="preserve">                                          No. de hechos, operaciones y actividades registradas contablemente / No. de hechos, operaciones y actividades que deben registrarse contablemente</t>
    </r>
  </si>
  <si>
    <r>
      <rPr>
        <b/>
        <sz val="12"/>
        <color theme="1"/>
        <rFont val="Arial"/>
        <family val="2"/>
      </rPr>
      <t xml:space="preserve">Indicador de Gestión </t>
    </r>
    <r>
      <rPr>
        <sz val="12"/>
        <color theme="1"/>
        <rFont val="Arial"/>
        <family val="2"/>
      </rPr>
      <t xml:space="preserve">                                           No. de Conciliaciones bancarias realizadas / No. de extractos bancarios recibidos </t>
    </r>
  </si>
  <si>
    <t>Subgerente Administrativo y F / Sistemas</t>
  </si>
  <si>
    <t>Subgerente Administrativo y Financiero</t>
  </si>
  <si>
    <t>Tesorero</t>
  </si>
  <si>
    <t>Subdirector Administrativo y Financiero</t>
  </si>
  <si>
    <t>Jefe de Presupuesto</t>
  </si>
  <si>
    <t>Contador / Subgerente Administrativo y F. / Sistemas</t>
  </si>
  <si>
    <t xml:space="preserve">Contador </t>
  </si>
  <si>
    <t>Elaborar y Publicar periodicamente los informes financieros en la página web de la entidad.</t>
  </si>
  <si>
    <t>Acuse de recibo o de reporte de diligenciamiento</t>
  </si>
  <si>
    <t>Diligenciar el reporte FURAG II</t>
  </si>
  <si>
    <t>Jefe de Control Interno</t>
  </si>
  <si>
    <t>Comité de bajas conformado</t>
  </si>
  <si>
    <t>Profesional Universitario Sistemas.</t>
  </si>
  <si>
    <t xml:space="preserve">Actividades de mantenimiento preventivo de infraestructura y equipos  ejecutadas oportunamente </t>
  </si>
  <si>
    <t>Indicador de Gestión                                     # Solicitudes de necesidades atendidas  oportunamente  de mantenimiento preventivo y correctivo de infraestructura y equipo / de solicitudes proyectadas</t>
  </si>
  <si>
    <t>Indicador de Gestión                                           # Solicitudes de necesidades atendidas  oportunamente  de mantenimiento preventivo y  correctivo de hardware y software  / de solicitudes proyectadas</t>
  </si>
  <si>
    <t xml:space="preserve">Implementar mecanismos de protección y seguridad sobre las bases de datos de la entidad </t>
  </si>
  <si>
    <t xml:space="preserve"> Apoyar la implementación de estándares de seguridad y privacidad de la Información, reduciendo los riesgos de fuga</t>
  </si>
  <si>
    <t>Mejorar la infraestructura tecnológica de los sistemas de información</t>
  </si>
  <si>
    <t>Asesorar y apoyar en la implementación de un sistema integrado de información en la entidad, que permita una adecuada atención al usuario, así como la toma de decisiones basada en la identificación de las necesidades</t>
  </si>
  <si>
    <t>Protección de los datos personales de los ciudadanos que interactúan con la Terminal</t>
  </si>
  <si>
    <t>Mecanismo de protección y seguridad de bases de datos implementado y validado</t>
  </si>
  <si>
    <t>No. De solicitudes de publicación de contenidos en página web atendidas oportunamente / No. De solicitudes de publicación de contenidos en página web solicitadas</t>
  </si>
  <si>
    <t xml:space="preserve"> Implementacion de los mecanismos de seguridad y protección sobre las bases de datos institucionales.</t>
  </si>
  <si>
    <t>Llevar a cabo back ups periódicos y verificar el buen almacenamiento de los datos</t>
  </si>
  <si>
    <t>No. De back ups realizados / No. De back ups programados</t>
  </si>
  <si>
    <t xml:space="preserve">Política de Defensa Jurídica </t>
  </si>
  <si>
    <t>Política de Gobierno Digital: TIC para la gestión -</t>
  </si>
  <si>
    <t>Indicador de Gestión                   # de acciones o inversión ejecutadas para implementación de la oficina de atención al ciudadano / # de acciones o inversión ejecutadas para implementación de la oficina de atención al ciudadano *100</t>
  </si>
  <si>
    <t>Implementacion y seguimiento del Plan Accion de la actual vigencia.</t>
  </si>
  <si>
    <t>Implementación de los planes de acción integrados por cada procesos de la vigencia actual.                                              Seguimiento  de los planes de acción integrados por cada procesos de la vigencia actual.</t>
  </si>
  <si>
    <t xml:space="preserve">La implementación de la oficina de atención al ciudadano. </t>
  </si>
  <si>
    <t>Matrices de responsabilidades por procesos actualizadas</t>
  </si>
  <si>
    <t>Implementacion de herramientas de atencion al ciudadano por los canales de atencion virtual.</t>
  </si>
  <si>
    <t>Implementacion de nuevas lineas de creditos para suplir necesidades financieras de la entidad.</t>
  </si>
  <si>
    <t xml:space="preserve">#  herramientas de atencion al ciudadano implementadas por la entidad en la web, redes sociales y canales de atencion virtual/ # herramientas ejecutadas.
</t>
  </si>
  <si>
    <t xml:space="preserve">Política de Gestión Presupuestal y Eficiencia del Gasto Público </t>
  </si>
  <si>
    <t xml:space="preserve">
Contratos pagados con el cumplimiento de requisitos</t>
  </si>
  <si>
    <t>Software financiero actualizado con parametros para pagos y para calcular descuentos obligatorios y deducciones obligatorias de acuerdo con los porcentajes establecidos para cada nueva vigencia</t>
  </si>
  <si>
    <t xml:space="preserve">Aplicación correcta de los descuentos tributarios correspondientes </t>
  </si>
  <si>
    <t xml:space="preserve">Transferencias realizadas a las entidades correspodientes por decucciones tributarias </t>
  </si>
  <si>
    <t xml:space="preserve">Pagos realizados de conformidad con el procedimiento </t>
  </si>
  <si>
    <t>Obligaciones Canceladas</t>
  </si>
  <si>
    <t>Seguimiento al presupuesto realizadas</t>
  </si>
  <si>
    <t>Gestionar el cobro de las Tasas de uso</t>
  </si>
  <si>
    <t>Informes financieros publicados</t>
  </si>
  <si>
    <t>Hechos, operaciones y actividades registradas contablemente</t>
  </si>
  <si>
    <t xml:space="preserve">Estados financieros elaborados y entregados </t>
  </si>
  <si>
    <t>Implementacion de un sistema integrado de informacion.</t>
  </si>
  <si>
    <t>Cumplir con la normatividad de proteccion de datos vigentes.</t>
  </si>
  <si>
    <t>Salvaguardar la infraestructura y equipos de la entidad.</t>
  </si>
  <si>
    <t xml:space="preserve">Actividades de mantenimiento preventivo de hardware y software  ejecutadas oportunamente </t>
  </si>
  <si>
    <t>Salvaguardar los equipos y programas de la entidad.</t>
  </si>
  <si>
    <t>Implementacion de protocolos de seguridad en la informacion.</t>
  </si>
  <si>
    <t>Infraestructura tecnologica adecuada a los standares de la  necesidad institucional.</t>
  </si>
  <si>
    <t>Publicacion en la web, bajo los lineamientos del justo a tiempo y accesibilidad a la informacion publicada.</t>
  </si>
  <si>
    <t>Garantizar el derecho de acceso a la información pública.                                                                                       Atención oportuna de solicitudes de publicación de contenidos en la página web</t>
  </si>
  <si>
    <t>Conservacion de la informacion institucional.</t>
  </si>
  <si>
    <r>
      <rPr>
        <b/>
        <sz val="12"/>
        <rFont val="Calibri"/>
        <family val="2"/>
        <scheme val="minor"/>
      </rPr>
      <t xml:space="preserve">Indicador de Cumplimiento  </t>
    </r>
    <r>
      <rPr>
        <sz val="12"/>
        <rFont val="Calibri"/>
        <family val="2"/>
        <scheme val="minor"/>
      </rPr>
      <t xml:space="preserve">    </t>
    </r>
    <r>
      <rPr>
        <sz val="12"/>
        <rFont val="Arial"/>
        <family val="2"/>
      </rPr>
      <t xml:space="preserve">                 
                                            Envio del Furag</t>
    </r>
  </si>
  <si>
    <t>|00%</t>
  </si>
  <si>
    <t>Politicas de sevicio al cidadano</t>
  </si>
  <si>
    <t>Realizar la defensa judicial de la  Entidad</t>
  </si>
  <si>
    <t>Secretario General y apoderados</t>
  </si>
  <si>
    <t>Secretario General y Profesional universitario</t>
  </si>
  <si>
    <t xml:space="preserve">Resolver de fondo las peticiones recibidas en la entidad                                                                                              Organizar expedientes por cada petición que tramite                                  </t>
  </si>
  <si>
    <t xml:space="preserve">Atender oportunamente las  controversias judiciales </t>
  </si>
  <si>
    <t xml:space="preserve">Brindar Apoyo juridico a las distintas dependencias de la entidad </t>
  </si>
  <si>
    <t xml:space="preserve">Asesorar ante las  consultas jurídicas que formulen los funcionarios de la entidad.                                                      </t>
  </si>
  <si>
    <t xml:space="preserve">Informes mensuales sobre gestión y resultados de la defensa judicial adelantada por la entidad.
</t>
  </si>
  <si>
    <t>Secretario General y Asesores Juridicos</t>
  </si>
  <si>
    <t>Controversias judiciales atendidas oportunamente /No. de controversias judiciales recibidas</t>
  </si>
  <si>
    <t>Secretario General, Profesional universitario y Asesores Juridicos.</t>
  </si>
  <si>
    <t>Hacer seguimiento mensual a los procesos judiciales donde se plasmen los avances logrados y las actuaciones surtidas en los mismos, especificando el estado en que se encuentran.</t>
  </si>
  <si>
    <t>Indicador de Gestión                                # Solicitudes de necesidades planteadas  / de solicitudes  atendidas  oportunamente .</t>
  </si>
  <si>
    <t>Establecer una revisón interna del contenido los actos administrativos y conceptos antes de publicarlos, comunicarlos o notificarlos, comprobando su correspondencia con las normas vigentes y aplicables, con el Plan institucional y con los intereses de la entidad.</t>
  </si>
  <si>
    <t xml:space="preserve">No de peticiones recibidas en la entidad / No de peticiones tramitadas </t>
  </si>
  <si>
    <t xml:space="preserve">Dar respuesta a Peticiones radicadas. </t>
  </si>
  <si>
    <t>Publicacion de los actos administrativos</t>
  </si>
  <si>
    <t>Indicador de cumplimiento        # de actos administrativos y conceptos emitidos con revisión sobre su contenido / No. de actos administrativos y conceptos emitidos</t>
  </si>
  <si>
    <t xml:space="preserve"># de seguimientos procesales y actuaciones surtidas en cada proceso / No. de Procesos judiciales vigentes con apoderados.                                                                                                                                </t>
  </si>
  <si>
    <t>Subgerencia Operativa</t>
  </si>
  <si>
    <t>31/12/2020</t>
  </si>
  <si>
    <t>Revisar el cumplimiento de los requisitos esenciales en los procesos contractuales, antes de la selección del contratista, mediante una lista de chequeo.</t>
  </si>
  <si>
    <t xml:space="preserve">Instruir sobre los procedimientos internos en materia de selección de proponentes y sobre responsabilidades derivadas de los procesos de contratación </t>
  </si>
  <si>
    <t>Verificar que respecto de cada contratista se haya constatado la inexistencia de antecedentes disciplinarios, fiscales y policivos y que aquel manifieste, bajo la gravedad del juramento, no estar impedido para suscribir ni ejecutar el contrato.</t>
  </si>
  <si>
    <t>Elección de supervisor de acuerdo con ideoneidad y competencias laborales</t>
  </si>
  <si>
    <t>Adelantar procesos contractuales en forma oportuna, adecuada, objetiva, transparente y eficaz</t>
  </si>
  <si>
    <t>Evaluar a  los proveedores</t>
  </si>
  <si>
    <t>Publicación oportuna de la contratación en el SECOP, en el SIA Observa y en el sitio Web institucional</t>
  </si>
  <si>
    <t>Hacer seguimiento o supervisión a la ejecución de los contratos o convenios suscritos por la TTBAQ</t>
  </si>
  <si>
    <t xml:space="preserve">Secretario General </t>
  </si>
  <si>
    <t>Secretario General / Profesional universitario</t>
  </si>
  <si>
    <t>Profesiona Universitario / Secretario General</t>
  </si>
  <si>
    <t>Secretario General / Profesional Universitario (Secop)  / Sistemas (página web)</t>
  </si>
  <si>
    <t>Supervisores de cada contrato o convenio</t>
  </si>
  <si>
    <r>
      <rPr>
        <b/>
        <sz val="12"/>
        <color theme="1"/>
        <rFont val="Calibri"/>
        <family val="2"/>
        <scheme val="minor"/>
      </rPr>
      <t>Indicador de Gestión</t>
    </r>
    <r>
      <rPr>
        <sz val="12"/>
        <rFont val="Arial"/>
        <family val="2"/>
      </rPr>
      <t xml:space="preserve">
# de procesos de selección de proponentes con lista de chequeo aplicada sobre cumplimiento de requisitos esenciales / # de Procesos de selección de proponentes adelantados *100                                     </t>
    </r>
  </si>
  <si>
    <r>
      <rPr>
        <b/>
        <sz val="12"/>
        <color theme="1"/>
        <rFont val="Calibri"/>
        <family val="2"/>
        <scheme val="minor"/>
      </rPr>
      <t>Indicador de Gestión</t>
    </r>
    <r>
      <rPr>
        <sz val="12"/>
        <rFont val="Arial"/>
        <family val="2"/>
      </rPr>
      <t xml:space="preserve">
# de instrucciones o socialización ejecutadas sobre procedimientos internos de selección de proponentes y sobre responsabilidades derivadas de procesos de contratación / # de instrucciones programadas sobre esas materias *100</t>
    </r>
  </si>
  <si>
    <r>
      <rPr>
        <b/>
        <sz val="12"/>
        <color theme="1"/>
        <rFont val="Calibri"/>
        <family val="2"/>
        <scheme val="minor"/>
      </rPr>
      <t>Indicador de Gestión</t>
    </r>
    <r>
      <rPr>
        <sz val="12"/>
        <rFont val="Arial"/>
        <family val="2"/>
      </rPr>
      <t xml:space="preserve">
# de verificaciones realizadas sobre antecedentes disciplinarios, penales y policivos de los contratistas seleccionados / # de Contratistas seleccionados *100   </t>
    </r>
  </si>
  <si>
    <r>
      <rPr>
        <b/>
        <sz val="12"/>
        <color theme="1"/>
        <rFont val="Calibri"/>
        <family val="2"/>
        <scheme val="minor"/>
      </rPr>
      <t>Indicador de Gestión</t>
    </r>
    <r>
      <rPr>
        <sz val="12"/>
        <rFont val="Arial"/>
        <family val="2"/>
      </rPr>
      <t xml:space="preserve">
# de Pliegos de Condiciones revisados respecto de su suficiencia y objetividad / # de Pliegos de condiciones elaborados *100</t>
    </r>
  </si>
  <si>
    <r>
      <rPr>
        <b/>
        <sz val="12"/>
        <rFont val="Calibri"/>
        <family val="2"/>
        <scheme val="minor"/>
      </rPr>
      <t>Indicador de Gestión</t>
    </r>
    <r>
      <rPr>
        <sz val="12"/>
        <rFont val="Calibri"/>
        <family val="2"/>
        <scheme val="minor"/>
      </rPr>
      <t xml:space="preserve">
# de supervisores asignados con perfil e indoneidad  / # supervisores asignados*100</t>
    </r>
  </si>
  <si>
    <r>
      <rPr>
        <b/>
        <sz val="12"/>
        <color theme="1"/>
        <rFont val="Calibri"/>
        <family val="2"/>
        <scheme val="minor"/>
      </rPr>
      <t>Indicador de Cumplimiento</t>
    </r>
    <r>
      <rPr>
        <sz val="12"/>
        <rFont val="Arial"/>
        <family val="2"/>
      </rPr>
      <t xml:space="preserve">
Formatos de supervisión de contratos estandarizados</t>
    </r>
  </si>
  <si>
    <r>
      <rPr>
        <b/>
        <sz val="12"/>
        <rFont val="Arial"/>
        <family val="2"/>
      </rPr>
      <t>Indicador de Gestión</t>
    </r>
    <r>
      <rPr>
        <sz val="12"/>
        <rFont val="Arial"/>
        <family val="2"/>
      </rPr>
      <t xml:space="preserve">                                                       No. De contratos realizados a tiempo / No. De necesidades recibidas</t>
    </r>
  </si>
  <si>
    <r>
      <rPr>
        <b/>
        <sz val="12"/>
        <rFont val="Arial"/>
        <family val="2"/>
      </rPr>
      <t xml:space="preserve">Indicador de Gestión                                       </t>
    </r>
    <r>
      <rPr>
        <sz val="12"/>
        <rFont val="Arial"/>
        <family val="2"/>
      </rPr>
      <t>No. De proveedores con calificación  / total de proveedores contratados</t>
    </r>
  </si>
  <si>
    <r>
      <rPr>
        <b/>
        <sz val="12"/>
        <rFont val="Arial"/>
        <family val="2"/>
      </rPr>
      <t xml:space="preserve">Indicador de Gestión                                       </t>
    </r>
    <r>
      <rPr>
        <sz val="12"/>
        <rFont val="Arial"/>
        <family val="2"/>
      </rPr>
      <t>No. De Contratos publicados oportunamente en el SECOP, SIA OBSERVA y en Sitio web institucional / No. de contratos  suscritos por la entidad</t>
    </r>
  </si>
  <si>
    <r>
      <rPr>
        <b/>
        <sz val="12"/>
        <rFont val="Arial"/>
        <family val="2"/>
      </rPr>
      <t xml:space="preserve">Indicador de Gestión                                    </t>
    </r>
    <r>
      <rPr>
        <sz val="12"/>
        <rFont val="Arial"/>
        <family val="2"/>
      </rPr>
      <t>No. de contratos y convenios con supervisión o interventoría / No de contratos y convenios suscritos por la TTBAQ</t>
    </r>
  </si>
  <si>
    <t xml:space="preserve">Permanente </t>
  </si>
  <si>
    <t xml:space="preserve">Anual </t>
  </si>
  <si>
    <t>Anual</t>
  </si>
  <si>
    <t>Cumplimiento de los requisitos esenciales  en cada proceso contractual.</t>
  </si>
  <si>
    <t xml:space="preserve">Instrucciones o socialización ejecutadas sobre procedimientos internos de selección de proponentes y sobre responsabilidades derivadas de procesos de contratación </t>
  </si>
  <si>
    <t xml:space="preserve">
Verificaciones realizadas sobre antecedentes disciplinarios, penales y policivos de los contratistas seleccionados</t>
  </si>
  <si>
    <t xml:space="preserve">Pliegos de Condiciones revisados </t>
  </si>
  <si>
    <t xml:space="preserve">
Formatos de supervisión de contratos estandarizados</t>
  </si>
  <si>
    <t>Proveedores evaluados</t>
  </si>
  <si>
    <t>Contratos y convenios con supervisión o interventoría</t>
  </si>
  <si>
    <t>Asignacion de supervisores con perfil e indoneidad a cada proceso contractual.</t>
  </si>
  <si>
    <t>Verificar que los plilegos de condiciones y estudios previos sean objetivos, establezcan exigencias razonables y que cumplan los requerimientos legales e internos.</t>
  </si>
  <si>
    <t>Realizar formatos estandarizados de supervisión con lista de requisitos aplicables según objeto contractual</t>
  </si>
  <si>
    <t>Realizacion de contratos segun necesidades recibidas.</t>
  </si>
  <si>
    <t>Publicacion oportuna de los procesos contractuales de la vigencia.</t>
  </si>
  <si>
    <t>Politica de planeacion Institucional</t>
  </si>
  <si>
    <t>Política de Fortalecimiento organizacional y simplificación de procesos</t>
  </si>
  <si>
    <t>1. Procedimiento  mantenimiento preventivo modificado.     2. Formato de revisión y herramienta de tabulación elaborados</t>
  </si>
  <si>
    <t>Aumentar los ingresos por tasa de uso y erradicar las terminales alternas</t>
  </si>
  <si>
    <t>Embellecer los jardines de la terminal</t>
  </si>
  <si>
    <t>Prestar un excelente servicio de comodidad y seguridad a los conductores</t>
  </si>
  <si>
    <t>Mantenimiento y Reparacion Subestacion electrica</t>
  </si>
  <si>
    <t>Mantenimiento realizado</t>
  </si>
  <si>
    <t>Conocer el nivel de satisfaccion de las empresas de transportes</t>
  </si>
  <si>
    <t>Que las empresas de transporte compren la tasa de uso de acuerdo a su planilla de viaje</t>
  </si>
  <si>
    <t>Implementacion del sistema de cobro de parqueo = # de vehiculos de entrada por las talanqueras/# total de vehiculos en el parqueadero que han superado el tiempo maximo permitido</t>
  </si>
  <si>
    <t>Número de tasas de uso vendidas/numero de tasas de uso tazadas en lector de puerta ocho</t>
  </si>
  <si>
    <t>Seguimiento y control a la evasion a las tasas de uso = # de operativos a realizar en las diferentes temporadas del año; carnavales, semana mayor, virgen del carmen, vacaciones de junio, semana de Uribe, navidad / # de operativos realizados en la vigencia.</t>
  </si>
  <si>
    <t>N/A</t>
  </si>
  <si>
    <t>#  de reuniones realizadas / # de reuniones programadas *100</t>
  </si>
  <si>
    <t># de tasas de uso con imagen de planilla verificadas/numero de tasas de uso vendidas *100</t>
  </si>
  <si>
    <t>Implementar el sistema de cobro de parqueo para los vehículos que duren más de 20 minutos dentro de las instalaciones de la TTBAQ.</t>
  </si>
  <si>
    <t>Implementar el sistema de lectura de código de barras a las tasas de uso de los vehículos que salen a viaje  por puerta ocho para alimentar la base de datos.</t>
  </si>
  <si>
    <t>Desarrollar operativos en las cuatro salidas de la ciudad para el seguimiento y control a la evasion de la tasa de uso de la TMTBAQ</t>
  </si>
  <si>
    <t>Mantener en óptimas condiciones de aseo las instalaciones externas de la TMTBAQ</t>
  </si>
  <si>
    <t>Mantener y conservar en excelentes condiciones las zonas verdes ubicadas en el área externa de la TMTBAQ</t>
  </si>
  <si>
    <t>Mantenimiento y pintura General oficinas administrativa y operativa</t>
  </si>
  <si>
    <t>Adecuación y mejora del punto de recaudo de la oficina de Conduces</t>
  </si>
  <si>
    <t>Mantenimiento del Pozo</t>
  </si>
  <si>
    <t>Realizar reuniones constantes con las empresas de transportes y comuniquen sus inconformidades</t>
  </si>
  <si>
    <t>Verificar en el sistema la captura de imagen de la planilla de viaje adjuntada a cada tasa de uso.</t>
  </si>
  <si>
    <t>Inclusión en el procedimiento el mantenimiento preventivo y  la revisión la de las instalaciones locativas y equipos asignados. Elaboración del formato de revisión y herramienta de tabulación.</t>
  </si>
  <si>
    <t>Sistema de cobro de parqueo implementado.</t>
  </si>
  <si>
    <t>Ejercer control sobre las tasas de uso vendidas.</t>
  </si>
  <si>
    <t>Implementacion de un excelente servicio de limpieza y pulcritud a los alrededores de la terminal</t>
  </si>
  <si>
    <t xml:space="preserve">Indicador de cumplimiento                      </t>
  </si>
  <si>
    <t>Implementar un excelente servicio de limpieza y pulcritud a los alredores de la terminal</t>
  </si>
  <si>
    <t>Realizacion de la Limpieza del caño</t>
  </si>
  <si>
    <t>Realizar limpieza del caño para eliminar la proliferación de mosquitos, malos olores y basura, dando un impacto positivo al medio ambiente de la terminal de transportes</t>
  </si>
  <si>
    <t xml:space="preserve">Indicador de cumplimiento                                                inclusion del procedimiento y elaboracion de formatos.        </t>
  </si>
  <si>
    <t>Estimativo por dia hasta el 20 de marzo de 2020</t>
  </si>
  <si>
    <t>Política de Participación Ciudadana en la Gestión Pública</t>
  </si>
  <si>
    <t>4. Dimensión: Evaluación de Resultados</t>
  </si>
  <si>
    <t xml:space="preserve">Seguimiento y evaluación del desempeño institucional </t>
  </si>
  <si>
    <t xml:space="preserve">5. Dimensión: Información y Comunicación </t>
  </si>
  <si>
    <t>Política de Transparencia y Acceso a la Información y lucha contra la corrupción</t>
  </si>
  <si>
    <t xml:space="preserve">Política de Gestión Documental </t>
  </si>
  <si>
    <t xml:space="preserve">Acuse de recibo o de reporte de rendición de cuentas </t>
  </si>
  <si>
    <t>Apoyo en la rendición de cuentas a la Contraloria Departamental</t>
  </si>
  <si>
    <t>Seguimiento realizado</t>
  </si>
  <si>
    <t>Seguimiento y control Plan Anticorrupción y de Atención al Ciudadano</t>
  </si>
  <si>
    <t>Información publicada en página web</t>
  </si>
  <si>
    <t>Garantizar el derecho de acceso a la información pública a partir de la publicación proactiva de la información pública de interés general</t>
  </si>
  <si>
    <t>Expedientes organizados</t>
  </si>
  <si>
    <t>Organizar expedientes por cada petición que tramite</t>
  </si>
  <si>
    <t>Realizacion y presentacion de la rendición de cuentas a la Contraloria Departamental</t>
  </si>
  <si>
    <t>Jefe de Control Interno y  Subgerencia Administrativa y Financiera</t>
  </si>
  <si>
    <t>3. Dimensión: Gestión con Valores para Resultados</t>
  </si>
  <si>
    <t xml:space="preserve">Indicador de cumplimiento                  # de peticiones radicadas/# expedientes creados                     </t>
  </si>
  <si>
    <t>Politica de gestion de Control Interno</t>
  </si>
  <si>
    <t>Elaboración del Programa General de Auditorías Internas  del sistema de control interno.</t>
  </si>
  <si>
    <t>Elaboración del cronograma de presentación de informes y herramientas de control a los entes externos.</t>
  </si>
  <si>
    <t>Ejecución de las auditorías internas basadas en riesgos establecidas en el programa de auditorias internas</t>
  </si>
  <si>
    <t>Elaborar el Informe de Austeridad en el gasto</t>
  </si>
  <si>
    <t>PGA elaborado</t>
  </si>
  <si>
    <t>1. Cronograma de presentación de informes reglamentarios elaborado.                                                         2. No. De informes reglamentarios presentados / No. De informes reglamentarios que se deben presentar</t>
  </si>
  <si>
    <t>Auditorias ejecutadas / auditorias programadas</t>
  </si>
  <si>
    <t xml:space="preserve">1. Anual                           2. Semestral   </t>
  </si>
  <si>
    <t>Permanente</t>
  </si>
  <si>
    <t>Semestral</t>
  </si>
  <si>
    <t>Trimestral</t>
  </si>
  <si>
    <t>Informes de Austeridad en el gasto elaborados /Informes de austeridad a elaborar en la vigencia</t>
  </si>
  <si>
    <t xml:space="preserve">Indicadorde Cumplimiento                            Acuse de recibo o de reporte de rendición de cuentas </t>
  </si>
  <si>
    <t>Programa de auditorias internas</t>
  </si>
  <si>
    <t>Cronograma Elaborado</t>
  </si>
  <si>
    <t>Auditorias Realizadas</t>
  </si>
  <si>
    <t>Informe de Austeridad en el gasto publicado</t>
  </si>
  <si>
    <t>Mensual</t>
  </si>
  <si>
    <t>ELABORADO POR O RESPONSABLE: Subgerencia Administrativa y Financiera y Planeacion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</si>
</sst>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amily val="2"/>
    </font>
    <font>
      <sz val="8"/>
      <name val="Arial"/>
      <family val="2"/>
    </font>
    <font>
      <sz val="10"/>
      <name val="Arial"/>
      <family val="2"/>
    </font>
    <font>
      <sz val="12"/>
      <name val="Arial"/>
      <family val="2"/>
    </font>
    <font>
      <sz val="12"/>
      <color theme="0"/>
      <name val="Arial"/>
      <family val="2"/>
    </font>
    <font>
      <b/>
      <sz val="12"/>
      <color theme="0"/>
      <name val="Arial"/>
      <family val="2"/>
    </font>
    <font>
      <sz val="12"/>
      <color theme="1"/>
      <name val="Arial"/>
      <family val="2"/>
    </font>
    <font>
      <b/>
      <sz val="11"/>
      <name val="Arial"/>
      <family val="2"/>
    </font>
    <font>
      <sz val="11"/>
      <name val="Arial"/>
      <family val="2"/>
    </font>
    <font>
      <b/>
      <sz val="14"/>
      <name val="Arial"/>
      <family val="2"/>
    </font>
    <font>
      <sz val="14"/>
      <name val="Arial"/>
      <family val="2"/>
    </font>
    <font>
      <b/>
      <sz val="9"/>
      <color indexed="81"/>
      <name val="Tahoma"/>
      <family val="2"/>
    </font>
    <font>
      <b/>
      <sz val="12"/>
      <color theme="1"/>
      <name val="Calibri"/>
      <family val="2"/>
      <scheme val="minor"/>
    </font>
    <font>
      <b/>
      <sz val="12"/>
      <color theme="1"/>
      <name val="Arial"/>
      <family val="2"/>
    </font>
    <font>
      <b/>
      <sz val="12"/>
      <name val="Calibri"/>
      <family val="2"/>
      <scheme val="minor"/>
    </font>
    <font>
      <sz val="12"/>
      <name val="Calibri"/>
      <family val="2"/>
      <scheme val="minor"/>
    </font>
    <font>
      <b/>
      <sz val="12"/>
      <name val="Arial"/>
      <family val="2"/>
    </font>
    <font>
      <sz val="11"/>
      <name val="Arial Narrow"/>
      <family val="2"/>
    </font>
  </fonts>
  <fills count="12">
    <fill>
      <patternFill patternType="none"/>
    </fill>
    <fill>
      <patternFill patternType="gray125"/>
    </fill>
    <fill>
      <patternFill patternType="solid">
        <fgColor rgb="FF006666"/>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39">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thin">
        <color indexed="64"/>
      </top>
      <bottom/>
      <diagonal/>
    </border>
    <border>
      <left/>
      <right/>
      <top/>
      <bottom style="medium">
        <color indexed="64"/>
      </bottom>
      <diagonal/>
    </border>
    <border>
      <left/>
      <right style="thin">
        <color theme="1"/>
      </right>
      <top style="thin">
        <color theme="1"/>
      </top>
      <bottom style="thin">
        <color theme="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5">
    <xf numFmtId="0" fontId="0" fillId="0" borderId="0"/>
    <xf numFmtId="0" fontId="2" fillId="0" borderId="0"/>
    <xf numFmtId="0" fontId="2" fillId="0" borderId="0"/>
    <xf numFmtId="9" fontId="2" fillId="0" borderId="0" applyFont="0" applyFill="0" applyBorder="0" applyAlignment="0" applyProtection="0"/>
    <xf numFmtId="0" fontId="2" fillId="0" borderId="0"/>
  </cellStyleXfs>
  <cellXfs count="231">
    <xf numFmtId="0" fontId="0" fillId="0" borderId="0" xfId="0"/>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horizontal="justify" vertical="center" wrapText="1"/>
    </xf>
    <xf numFmtId="0" fontId="0" fillId="0" borderId="0" xfId="0" applyBorder="1" applyAlignment="1">
      <alignment horizont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2" xfId="2" applyFont="1" applyFill="1" applyBorder="1" applyAlignment="1">
      <alignment horizontal="center" vertical="center" wrapText="1"/>
    </xf>
    <xf numFmtId="0" fontId="7" fillId="0" borderId="5" xfId="0" applyFont="1" applyBorder="1" applyAlignment="1">
      <alignment horizontal="left"/>
    </xf>
    <xf numFmtId="0" fontId="7" fillId="0" borderId="6" xfId="0" applyFont="1" applyBorder="1" applyAlignment="1">
      <alignment horizontal="left"/>
    </xf>
    <xf numFmtId="0" fontId="0" fillId="0" borderId="0" xfId="0" applyBorder="1" applyAlignment="1"/>
    <xf numFmtId="9" fontId="3" fillId="0" borderId="2" xfId="3"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3" borderId="0" xfId="0" applyFill="1" applyAlignment="1">
      <alignment horizontal="center" vertical="center" wrapText="1"/>
    </xf>
    <xf numFmtId="0" fontId="4"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2" xfId="0" applyFill="1" applyBorder="1" applyAlignment="1">
      <alignment horizontal="center" vertical="center" wrapText="1"/>
    </xf>
    <xf numFmtId="1" fontId="0" fillId="3" borderId="2" xfId="0" applyNumberFormat="1" applyFill="1" applyBorder="1" applyAlignment="1">
      <alignment horizontal="center" vertical="center" wrapText="1"/>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8" xfId="0"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19" xfId="2" applyFont="1"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5" fillId="2" borderId="22" xfId="0" applyFont="1" applyFill="1" applyBorder="1" applyAlignment="1">
      <alignment horizontal="center" vertical="center" wrapText="1"/>
    </xf>
    <xf numFmtId="9" fontId="3" fillId="0" borderId="23" xfId="3" applyFont="1" applyFill="1" applyBorder="1" applyAlignment="1">
      <alignment horizontal="center" vertical="center" wrapText="1"/>
    </xf>
    <xf numFmtId="9" fontId="3" fillId="0" borderId="21" xfId="3"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25" xfId="0" applyFill="1" applyBorder="1" applyAlignment="1">
      <alignment horizontal="center" vertical="center" wrapText="1"/>
    </xf>
    <xf numFmtId="0" fontId="5" fillId="2"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2" xfId="2" applyFont="1" applyFill="1" applyBorder="1" applyAlignment="1">
      <alignment horizontal="center" vertical="center" wrapText="1"/>
    </xf>
    <xf numFmtId="0" fontId="0" fillId="4" borderId="2" xfId="0" applyFill="1" applyBorder="1" applyAlignment="1">
      <alignment horizontal="center" vertical="center" wrapText="1"/>
    </xf>
    <xf numFmtId="1" fontId="0" fillId="4" borderId="2" xfId="0" applyNumberFormat="1" applyFill="1" applyBorder="1" applyAlignment="1">
      <alignment horizontal="center" vertical="center" wrapText="1"/>
    </xf>
    <xf numFmtId="9" fontId="0" fillId="4" borderId="2" xfId="0" applyNumberFormat="1" applyFill="1" applyBorder="1" applyAlignment="1">
      <alignment horizontal="justify" vertical="center" wrapText="1"/>
    </xf>
    <xf numFmtId="0" fontId="0" fillId="4" borderId="2" xfId="0" applyFill="1" applyBorder="1" applyAlignment="1">
      <alignment horizontal="justify" vertical="center" wrapText="1"/>
    </xf>
    <xf numFmtId="0" fontId="0" fillId="4" borderId="2" xfId="0" applyFill="1" applyBorder="1" applyAlignment="1">
      <alignment vertical="center" wrapText="1"/>
    </xf>
    <xf numFmtId="0" fontId="6" fillId="4" borderId="2" xfId="0" applyFont="1" applyFill="1" applyBorder="1" applyAlignment="1">
      <alignment horizontal="left" vertical="center" wrapText="1"/>
    </xf>
    <xf numFmtId="0" fontId="6" fillId="4" borderId="2" xfId="0" applyNumberFormat="1" applyFont="1" applyFill="1" applyBorder="1" applyAlignment="1">
      <alignment horizontal="center" vertical="center" wrapText="1"/>
    </xf>
    <xf numFmtId="0" fontId="6" fillId="4" borderId="2" xfId="2" applyNumberFormat="1" applyFont="1" applyFill="1" applyBorder="1" applyAlignment="1">
      <alignment horizontal="center" vertical="center" wrapText="1"/>
    </xf>
    <xf numFmtId="0" fontId="6" fillId="4" borderId="2" xfId="0" applyNumberFormat="1" applyFont="1" applyFill="1" applyBorder="1" applyAlignment="1">
      <alignment horizontal="left" vertical="center" wrapText="1"/>
    </xf>
    <xf numFmtId="0" fontId="1" fillId="4" borderId="0"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9" xfId="2" applyFont="1" applyFill="1" applyBorder="1" applyAlignment="1">
      <alignment horizontal="center" vertical="center" wrapText="1"/>
    </xf>
    <xf numFmtId="0" fontId="0" fillId="4" borderId="19" xfId="0"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26" xfId="0" applyFont="1" applyFill="1" applyBorder="1" applyAlignment="1">
      <alignment horizontal="center" vertical="center" wrapText="1"/>
    </xf>
    <xf numFmtId="0" fontId="3" fillId="4" borderId="26" xfId="2" applyFont="1" applyFill="1" applyBorder="1" applyAlignment="1">
      <alignment horizontal="center" vertical="center" wrapText="1"/>
    </xf>
    <xf numFmtId="0" fontId="0" fillId="4" borderId="26" xfId="0" applyFill="1" applyBorder="1" applyAlignment="1">
      <alignment horizontal="center" vertical="center" wrapText="1"/>
    </xf>
    <xf numFmtId="1" fontId="0" fillId="4" borderId="7" xfId="0" applyNumberFormat="1" applyFill="1" applyBorder="1" applyAlignment="1">
      <alignment horizontal="center" vertical="center" wrapText="1"/>
    </xf>
    <xf numFmtId="9" fontId="0" fillId="4" borderId="7" xfId="0" applyNumberFormat="1" applyFill="1" applyBorder="1" applyAlignment="1">
      <alignment horizontal="justify" vertical="center" wrapText="1"/>
    </xf>
    <xf numFmtId="0" fontId="0" fillId="4" borderId="7" xfId="0" applyFill="1" applyBorder="1" applyAlignment="1">
      <alignment vertical="center" wrapText="1"/>
    </xf>
    <xf numFmtId="0" fontId="3" fillId="5" borderId="2" xfId="0" applyFont="1" applyFill="1" applyBorder="1" applyAlignment="1">
      <alignmen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3" fillId="5" borderId="2" xfId="2" applyFont="1" applyFill="1" applyBorder="1" applyAlignment="1">
      <alignment horizontal="center" vertical="center" wrapText="1"/>
    </xf>
    <xf numFmtId="0" fontId="0" fillId="5" borderId="2" xfId="0" applyFill="1" applyBorder="1" applyAlignment="1">
      <alignment horizontal="center" vertical="center" wrapText="1"/>
    </xf>
    <xf numFmtId="1" fontId="0" fillId="5" borderId="2" xfId="0" applyNumberFormat="1" applyFill="1" applyBorder="1" applyAlignment="1">
      <alignment horizontal="center" vertical="center" wrapText="1"/>
    </xf>
    <xf numFmtId="9" fontId="0" fillId="5" borderId="2" xfId="0" applyNumberFormat="1" applyFill="1" applyBorder="1" applyAlignment="1">
      <alignment horizontal="justify" vertical="center" wrapText="1"/>
    </xf>
    <xf numFmtId="0" fontId="0" fillId="5" borderId="2" xfId="0" applyFill="1" applyBorder="1" applyAlignment="1">
      <alignment vertical="center" wrapText="1"/>
    </xf>
    <xf numFmtId="0" fontId="6" fillId="5" borderId="2" xfId="0" applyFont="1" applyFill="1" applyBorder="1" applyAlignment="1">
      <alignment horizontal="left" vertical="center" wrapText="1"/>
    </xf>
    <xf numFmtId="0" fontId="6" fillId="5" borderId="2"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5" borderId="7" xfId="0" applyFill="1" applyBorder="1" applyAlignment="1">
      <alignment horizontal="center" vertical="center" wrapText="1"/>
    </xf>
    <xf numFmtId="1" fontId="0" fillId="5" borderId="7" xfId="0" applyNumberFormat="1" applyFill="1" applyBorder="1" applyAlignment="1">
      <alignment horizontal="center" vertical="center" wrapText="1"/>
    </xf>
    <xf numFmtId="9" fontId="0" fillId="5" borderId="7" xfId="0" applyNumberFormat="1" applyFill="1" applyBorder="1" applyAlignment="1">
      <alignment horizontal="justify" vertical="center" wrapText="1"/>
    </xf>
    <xf numFmtId="0" fontId="0" fillId="5" borderId="7" xfId="0" applyFill="1" applyBorder="1" applyAlignment="1">
      <alignment vertical="center" wrapText="1"/>
    </xf>
    <xf numFmtId="9" fontId="0" fillId="5" borderId="19" xfId="0" applyNumberFormat="1" applyFill="1" applyBorder="1" applyAlignment="1">
      <alignment horizontal="justify" vertical="center" wrapText="1"/>
    </xf>
    <xf numFmtId="0" fontId="6"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1" fontId="0" fillId="6" borderId="2" xfId="0" applyNumberFormat="1" applyFill="1" applyBorder="1" applyAlignment="1">
      <alignment horizontal="center" vertical="center" wrapText="1"/>
    </xf>
    <xf numFmtId="9" fontId="0" fillId="6" borderId="2" xfId="0" applyNumberFormat="1" applyFill="1" applyBorder="1" applyAlignment="1">
      <alignment horizontal="justify" vertical="center" wrapText="1"/>
    </xf>
    <xf numFmtId="0" fontId="0" fillId="6" borderId="2" xfId="0" applyFill="1" applyBorder="1" applyAlignment="1">
      <alignment vertical="center" wrapText="1"/>
    </xf>
    <xf numFmtId="0" fontId="6" fillId="6" borderId="2" xfId="2" applyFont="1" applyFill="1" applyBorder="1" applyAlignment="1">
      <alignment horizontal="justify" vertical="center" wrapText="1"/>
    </xf>
    <xf numFmtId="0" fontId="6" fillId="6" borderId="2" xfId="2"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 xfId="2" applyFont="1" applyFill="1" applyBorder="1" applyAlignment="1">
      <alignment vertical="center" wrapText="1"/>
    </xf>
    <xf numFmtId="0" fontId="3" fillId="3"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5" borderId="2" xfId="0" applyFont="1" applyFill="1" applyBorder="1" applyAlignment="1">
      <alignment wrapText="1"/>
    </xf>
    <xf numFmtId="0" fontId="3" fillId="6" borderId="6" xfId="0" applyFont="1" applyFill="1" applyBorder="1" applyAlignment="1">
      <alignment vertical="center" wrapText="1"/>
    </xf>
    <xf numFmtId="0" fontId="3" fillId="6" borderId="6" xfId="0" applyFont="1" applyFill="1" applyBorder="1" applyAlignment="1">
      <alignment horizontal="left" vertical="center" wrapText="1"/>
    </xf>
    <xf numFmtId="0" fontId="3" fillId="6" borderId="28" xfId="0" applyFont="1" applyFill="1" applyBorder="1" applyAlignment="1">
      <alignment vertical="center" wrapText="1"/>
    </xf>
    <xf numFmtId="0" fontId="1" fillId="6" borderId="28" xfId="0" applyFont="1" applyFill="1" applyBorder="1" applyAlignment="1">
      <alignment vertical="center" wrapText="1"/>
    </xf>
    <xf numFmtId="0" fontId="3" fillId="5" borderId="6" xfId="0" applyFont="1" applyFill="1" applyBorder="1" applyAlignment="1">
      <alignment vertical="center" wrapText="1"/>
    </xf>
    <xf numFmtId="0" fontId="1" fillId="5" borderId="0" xfId="0" applyFont="1" applyFill="1" applyBorder="1" applyAlignment="1">
      <alignment vertical="center" wrapText="1"/>
    </xf>
    <xf numFmtId="0" fontId="1" fillId="5" borderId="28" xfId="0" applyFont="1" applyFill="1" applyBorder="1" applyAlignment="1">
      <alignment vertical="center" wrapText="1"/>
    </xf>
    <xf numFmtId="0" fontId="1" fillId="5" borderId="29" xfId="0" applyFont="1" applyFill="1" applyBorder="1" applyAlignment="1">
      <alignment vertical="center" wrapText="1"/>
    </xf>
    <xf numFmtId="0" fontId="3" fillId="5" borderId="30" xfId="0" applyFont="1" applyFill="1" applyBorder="1" applyAlignment="1">
      <alignment vertical="center" wrapText="1"/>
    </xf>
    <xf numFmtId="0" fontId="1" fillId="5" borderId="30" xfId="0" applyFont="1" applyFill="1" applyBorder="1" applyAlignment="1">
      <alignment vertical="center" wrapText="1"/>
    </xf>
    <xf numFmtId="0" fontId="0" fillId="5" borderId="0" xfId="0" applyFill="1" applyAlignment="1">
      <alignment vertical="center" wrapText="1"/>
    </xf>
    <xf numFmtId="0" fontId="6" fillId="5" borderId="2" xfId="0" applyFont="1" applyFill="1" applyBorder="1" applyAlignment="1">
      <alignment horizontal="center" vertical="center" wrapText="1"/>
    </xf>
    <xf numFmtId="0" fontId="3" fillId="5" borderId="31" xfId="0" applyFont="1" applyFill="1" applyBorder="1" applyAlignment="1">
      <alignment vertical="center" wrapText="1"/>
    </xf>
    <xf numFmtId="0" fontId="3" fillId="7" borderId="34" xfId="0" applyFont="1" applyFill="1" applyBorder="1" applyAlignment="1">
      <alignment vertical="center" wrapText="1"/>
    </xf>
    <xf numFmtId="0" fontId="3" fillId="7" borderId="6"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9" fontId="0" fillId="7" borderId="19" xfId="0" applyNumberFormat="1" applyFill="1" applyBorder="1" applyAlignment="1">
      <alignment horizontal="justify" vertical="center" wrapText="1"/>
    </xf>
    <xf numFmtId="0" fontId="0" fillId="7" borderId="2" xfId="0" applyFill="1" applyBorder="1" applyAlignment="1">
      <alignment vertical="center" wrapText="1"/>
    </xf>
    <xf numFmtId="0" fontId="3" fillId="7" borderId="35" xfId="0" applyFont="1" applyFill="1" applyBorder="1" applyAlignment="1">
      <alignment vertical="center" wrapText="1"/>
    </xf>
    <xf numFmtId="0" fontId="6" fillId="7" borderId="2" xfId="0" applyFont="1" applyFill="1" applyBorder="1" applyAlignment="1">
      <alignment horizontal="center" vertical="center" wrapText="1"/>
    </xf>
    <xf numFmtId="0" fontId="1" fillId="7" borderId="35" xfId="0" applyFont="1" applyFill="1" applyBorder="1" applyAlignment="1">
      <alignment vertical="center" wrapText="1"/>
    </xf>
    <xf numFmtId="0" fontId="1" fillId="7" borderId="36" xfId="0" applyFont="1" applyFill="1" applyBorder="1" applyAlignment="1">
      <alignment vertical="center" wrapText="1"/>
    </xf>
    <xf numFmtId="0" fontId="3" fillId="7" borderId="6" xfId="0" applyFont="1" applyFill="1" applyBorder="1" applyAlignment="1">
      <alignment vertical="center" wrapText="1"/>
    </xf>
    <xf numFmtId="0" fontId="6" fillId="7" borderId="33" xfId="0" applyFont="1" applyFill="1" applyBorder="1" applyAlignment="1">
      <alignment horizontal="left" vertical="center" wrapText="1"/>
    </xf>
    <xf numFmtId="0" fontId="3" fillId="7" borderId="2" xfId="2" applyFont="1" applyFill="1" applyBorder="1" applyAlignment="1">
      <alignment horizontal="center" vertical="center" wrapText="1"/>
    </xf>
    <xf numFmtId="0" fontId="3" fillId="7" borderId="19" xfId="0" applyFont="1" applyFill="1" applyBorder="1" applyAlignment="1">
      <alignment horizontal="center" vertical="center" wrapText="1"/>
    </xf>
    <xf numFmtId="0" fontId="0" fillId="7" borderId="19" xfId="0" applyFill="1" applyBorder="1" applyAlignment="1">
      <alignment horizontal="center" vertical="center" wrapText="1"/>
    </xf>
    <xf numFmtId="1" fontId="0" fillId="7" borderId="19" xfId="0" applyNumberFormat="1" applyFill="1" applyBorder="1" applyAlignment="1">
      <alignment horizontal="center" vertical="center" wrapText="1"/>
    </xf>
    <xf numFmtId="0" fontId="0" fillId="7" borderId="19" xfId="0" applyFill="1" applyBorder="1" applyAlignment="1">
      <alignment vertical="center" wrapText="1"/>
    </xf>
    <xf numFmtId="0" fontId="6" fillId="8" borderId="2"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2" xfId="0" applyFill="1" applyBorder="1" applyAlignment="1">
      <alignment vertical="center" wrapText="1"/>
    </xf>
    <xf numFmtId="1" fontId="0" fillId="8" borderId="2" xfId="0" applyNumberFormat="1" applyFill="1" applyBorder="1" applyAlignment="1">
      <alignment horizontal="center" vertical="center" wrapText="1"/>
    </xf>
    <xf numFmtId="9" fontId="0" fillId="8" borderId="19" xfId="0" applyNumberFormat="1" applyFill="1" applyBorder="1" applyAlignment="1">
      <alignment horizontal="justify" vertical="center" wrapText="1"/>
    </xf>
    <xf numFmtId="0" fontId="3" fillId="8" borderId="6" xfId="0" applyFont="1" applyFill="1" applyBorder="1" applyAlignment="1">
      <alignment vertical="center" wrapText="1"/>
    </xf>
    <xf numFmtId="0" fontId="3" fillId="8" borderId="27" xfId="0" applyFont="1" applyFill="1" applyBorder="1" applyAlignment="1">
      <alignment vertical="center" wrapText="1"/>
    </xf>
    <xf numFmtId="14" fontId="0" fillId="4" borderId="2" xfId="0" applyNumberFormat="1" applyFill="1" applyBorder="1" applyAlignment="1">
      <alignment horizontal="justify" vertical="center" wrapText="1"/>
    </xf>
    <xf numFmtId="0" fontId="6"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7" borderId="7" xfId="0" applyFill="1" applyBorder="1" applyAlignment="1">
      <alignment horizontal="center" vertical="center" wrapText="1"/>
    </xf>
    <xf numFmtId="1" fontId="0" fillId="7" borderId="26" xfId="0" applyNumberFormat="1" applyFill="1" applyBorder="1" applyAlignment="1">
      <alignment horizontal="center" vertical="center" wrapText="1"/>
    </xf>
    <xf numFmtId="0" fontId="0" fillId="7" borderId="7" xfId="0" applyFill="1" applyBorder="1" applyAlignment="1">
      <alignment vertical="center" wrapText="1"/>
    </xf>
    <xf numFmtId="0" fontId="6" fillId="9" borderId="1"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23" xfId="3" applyNumberFormat="1" applyFont="1" applyFill="1" applyBorder="1" applyAlignment="1">
      <alignment horizontal="center" vertical="center" wrapText="1"/>
    </xf>
    <xf numFmtId="0" fontId="0" fillId="9" borderId="2" xfId="0" applyFill="1" applyBorder="1" applyAlignment="1">
      <alignment vertical="center" wrapText="1"/>
    </xf>
    <xf numFmtId="9" fontId="0" fillId="9" borderId="2" xfId="0" applyNumberFormat="1" applyFill="1" applyBorder="1" applyAlignment="1">
      <alignment vertical="center" wrapText="1"/>
    </xf>
    <xf numFmtId="17" fontId="3" fillId="9" borderId="2" xfId="0" applyNumberFormat="1" applyFont="1" applyFill="1" applyBorder="1" applyAlignment="1">
      <alignment horizontal="center" vertical="center" wrapText="1"/>
    </xf>
    <xf numFmtId="0" fontId="6" fillId="9" borderId="23" xfId="3" applyNumberFormat="1"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0" xfId="0" applyFont="1" applyFill="1" applyAlignment="1">
      <alignment vertical="center" wrapText="1"/>
    </xf>
    <xf numFmtId="0" fontId="15" fillId="9" borderId="2" xfId="0" applyFont="1" applyFill="1" applyBorder="1" applyAlignment="1">
      <alignment horizontal="center" vertical="center" wrapText="1"/>
    </xf>
    <xf numFmtId="0" fontId="6" fillId="9" borderId="23" xfId="0" applyNumberFormat="1" applyFont="1" applyFill="1" applyBorder="1" applyAlignment="1">
      <alignment horizontal="center" vertical="center" wrapText="1"/>
    </xf>
    <xf numFmtId="0" fontId="3" fillId="9" borderId="6" xfId="2" applyFont="1" applyFill="1" applyBorder="1" applyAlignment="1">
      <alignment horizontal="left" vertical="center" wrapText="1"/>
    </xf>
    <xf numFmtId="0" fontId="3" fillId="9" borderId="2" xfId="2" applyFont="1" applyFill="1" applyBorder="1" applyAlignment="1">
      <alignment horizontal="center" vertical="center" wrapText="1"/>
    </xf>
    <xf numFmtId="0" fontId="3" fillId="9" borderId="31" xfId="2" applyFont="1" applyFill="1" applyBorder="1" applyAlignment="1">
      <alignment horizontal="left" vertical="center" wrapText="1"/>
    </xf>
    <xf numFmtId="0" fontId="3" fillId="9" borderId="7" xfId="2" applyFont="1" applyFill="1" applyBorder="1" applyAlignment="1">
      <alignment horizontal="center" vertical="center" wrapText="1"/>
    </xf>
    <xf numFmtId="0" fontId="3" fillId="9" borderId="6" xfId="0" applyFont="1" applyFill="1" applyBorder="1" applyAlignment="1">
      <alignment vertical="center" wrapText="1"/>
    </xf>
    <xf numFmtId="0" fontId="3" fillId="9" borderId="6" xfId="0" applyFont="1" applyFill="1" applyBorder="1" applyAlignment="1">
      <alignment horizontal="left" vertical="center" wrapText="1"/>
    </xf>
    <xf numFmtId="0" fontId="1" fillId="9" borderId="28" xfId="0" applyFont="1" applyFill="1" applyBorder="1" applyAlignment="1">
      <alignment vertical="center" wrapText="1"/>
    </xf>
    <xf numFmtId="0" fontId="6" fillId="9" borderId="33" xfId="0" applyFont="1" applyFill="1" applyBorder="1" applyAlignment="1">
      <alignment horizontal="left" vertical="center" wrapText="1"/>
    </xf>
    <xf numFmtId="0" fontId="3" fillId="9" borderId="27" xfId="0" applyFont="1" applyFill="1" applyBorder="1" applyAlignment="1">
      <alignment vertical="center" wrapText="1"/>
    </xf>
    <xf numFmtId="0" fontId="3" fillId="6" borderId="2" xfId="0" applyFont="1" applyFill="1" applyBorder="1" applyAlignment="1">
      <alignment horizontal="center" vertical="center"/>
    </xf>
    <xf numFmtId="0" fontId="6" fillId="6" borderId="2" xfId="0" applyFont="1" applyFill="1" applyBorder="1" applyAlignment="1">
      <alignment horizontal="center" vertical="center"/>
    </xf>
    <xf numFmtId="0" fontId="3" fillId="6" borderId="27" xfId="0" applyFont="1" applyFill="1" applyBorder="1" applyAlignment="1">
      <alignment vertical="center" wrapText="1"/>
    </xf>
    <xf numFmtId="0" fontId="17" fillId="10" borderId="2" xfId="0" applyFont="1" applyFill="1" applyBorder="1" applyAlignment="1" applyProtection="1">
      <alignment horizontal="justify" vertical="center" wrapText="1"/>
      <protection locked="0"/>
    </xf>
    <xf numFmtId="0" fontId="17" fillId="10" borderId="2" xfId="0" applyFont="1" applyFill="1" applyBorder="1" applyAlignment="1" applyProtection="1">
      <alignment vertical="center" wrapText="1"/>
      <protection locked="0"/>
    </xf>
    <xf numFmtId="0" fontId="16" fillId="4" borderId="0" xfId="0" applyFont="1" applyFill="1" applyBorder="1" applyAlignment="1">
      <alignment horizontal="center" vertical="center" wrapText="1"/>
    </xf>
    <xf numFmtId="0" fontId="16" fillId="5" borderId="27" xfId="0" applyFont="1" applyFill="1" applyBorder="1" applyAlignment="1">
      <alignment vertical="center" wrapText="1"/>
    </xf>
    <xf numFmtId="0" fontId="16" fillId="6" borderId="28" xfId="0" applyFont="1" applyFill="1" applyBorder="1" applyAlignment="1">
      <alignment vertical="center" wrapText="1"/>
    </xf>
    <xf numFmtId="0" fontId="17" fillId="10" borderId="6" xfId="0" applyFont="1" applyFill="1" applyBorder="1" applyAlignment="1" applyProtection="1">
      <alignment horizontal="justify" vertical="center" wrapText="1"/>
      <protection locked="0"/>
    </xf>
    <xf numFmtId="0" fontId="3" fillId="3" borderId="6" xfId="0" applyFont="1" applyFill="1" applyBorder="1" applyAlignment="1">
      <alignment horizontal="left" vertical="center" wrapText="1"/>
    </xf>
    <xf numFmtId="0" fontId="16" fillId="10" borderId="27" xfId="0" applyFont="1" applyFill="1" applyBorder="1" applyAlignment="1" applyProtection="1">
      <alignment horizontal="left" vertical="center" wrapText="1"/>
      <protection locked="0"/>
    </xf>
    <xf numFmtId="0" fontId="16" fillId="3" borderId="29" xfId="4" applyFont="1" applyFill="1" applyBorder="1" applyAlignment="1" applyProtection="1">
      <alignment horizontal="left" vertical="top" wrapText="1" indent="1"/>
      <protection locked="0"/>
    </xf>
    <xf numFmtId="0" fontId="16" fillId="3" borderId="28" xfId="4" applyFont="1" applyFill="1" applyBorder="1" applyAlignment="1" applyProtection="1">
      <alignment horizontal="left" vertical="top" wrapText="1" indent="1"/>
      <protection locked="0"/>
    </xf>
    <xf numFmtId="0" fontId="16" fillId="3" borderId="37" xfId="4" applyFont="1" applyFill="1" applyBorder="1" applyAlignment="1" applyProtection="1">
      <alignment horizontal="left" vertical="top" wrapText="1" indent="1"/>
      <protection locked="0"/>
    </xf>
    <xf numFmtId="9" fontId="0" fillId="3" borderId="2" xfId="0" applyNumberFormat="1" applyFill="1" applyBorder="1" applyAlignment="1">
      <alignment vertical="center" wrapText="1"/>
    </xf>
    <xf numFmtId="9" fontId="0" fillId="6" borderId="2" xfId="0" applyNumberFormat="1" applyFill="1" applyBorder="1" applyAlignment="1">
      <alignment vertical="center" wrapText="1"/>
    </xf>
    <xf numFmtId="0" fontId="0" fillId="3" borderId="2" xfId="0" applyFill="1" applyBorder="1" applyAlignment="1">
      <alignment vertical="center" wrapText="1"/>
    </xf>
    <xf numFmtId="14" fontId="0" fillId="5" borderId="2" xfId="0" applyNumberFormat="1" applyFill="1" applyBorder="1" applyAlignment="1">
      <alignment horizontal="justify" vertical="center" wrapText="1"/>
    </xf>
    <xf numFmtId="0" fontId="0" fillId="5" borderId="2" xfId="0" applyFill="1" applyBorder="1" applyAlignment="1">
      <alignment horizontal="justify" vertical="center" wrapText="1"/>
    </xf>
    <xf numFmtId="14" fontId="0" fillId="6" borderId="2" xfId="0" applyNumberFormat="1" applyFill="1" applyBorder="1" applyAlignment="1">
      <alignment horizontal="justify" vertical="center" wrapText="1"/>
    </xf>
    <xf numFmtId="0" fontId="0" fillId="6" borderId="2" xfId="0" applyFill="1" applyBorder="1" applyAlignment="1">
      <alignment horizontal="justify" vertical="center" wrapText="1"/>
    </xf>
    <xf numFmtId="14" fontId="0" fillId="7" borderId="2" xfId="0" applyNumberFormat="1" applyFill="1" applyBorder="1" applyAlignment="1">
      <alignment horizontal="justify" vertical="center" wrapText="1"/>
    </xf>
    <xf numFmtId="0" fontId="0" fillId="7" borderId="2" xfId="0" applyFill="1" applyBorder="1" applyAlignment="1">
      <alignment horizontal="justify" vertical="center" wrapText="1"/>
    </xf>
    <xf numFmtId="14" fontId="0" fillId="8" borderId="2" xfId="0" applyNumberFormat="1" applyFill="1" applyBorder="1" applyAlignment="1">
      <alignment horizontal="justify" vertical="center" wrapText="1"/>
    </xf>
    <xf numFmtId="0" fontId="0" fillId="8" borderId="2" xfId="0" applyFill="1" applyBorder="1" applyAlignment="1">
      <alignment horizontal="justify" vertical="center" wrapText="1"/>
    </xf>
    <xf numFmtId="9" fontId="0" fillId="7" borderId="26" xfId="0" applyNumberFormat="1" applyFill="1" applyBorder="1" applyAlignment="1">
      <alignment horizontal="justify" vertical="center" wrapText="1"/>
    </xf>
    <xf numFmtId="14" fontId="0" fillId="9" borderId="2" xfId="0" applyNumberFormat="1" applyFill="1" applyBorder="1" applyAlignment="1">
      <alignment horizontal="justify" vertical="center" wrapText="1"/>
    </xf>
    <xf numFmtId="0" fontId="0" fillId="9" borderId="2" xfId="0" applyFill="1" applyBorder="1" applyAlignment="1">
      <alignment horizontal="justify" vertical="center" wrapText="1"/>
    </xf>
    <xf numFmtId="14" fontId="0" fillId="3" borderId="2" xfId="0" applyNumberFormat="1" applyFill="1" applyBorder="1" applyAlignment="1">
      <alignment horizontal="justify" vertical="center" wrapText="1"/>
    </xf>
    <xf numFmtId="0" fontId="0" fillId="3" borderId="2" xfId="0" applyFill="1" applyBorder="1" applyAlignment="1">
      <alignment horizontal="justify" vertical="center" wrapText="1"/>
    </xf>
    <xf numFmtId="9" fontId="0" fillId="4" borderId="2" xfId="0" applyNumberFormat="1" applyFill="1" applyBorder="1" applyAlignment="1">
      <alignment vertical="center" wrapText="1"/>
    </xf>
    <xf numFmtId="0" fontId="0" fillId="11" borderId="2" xfId="0" applyFill="1" applyBorder="1" applyAlignment="1">
      <alignment vertical="center" wrapText="1"/>
    </xf>
    <xf numFmtId="0" fontId="3" fillId="11" borderId="38" xfId="0" applyFont="1" applyFill="1" applyBorder="1" applyAlignment="1">
      <alignment vertical="center" wrapText="1"/>
    </xf>
    <xf numFmtId="0" fontId="3" fillId="11" borderId="2" xfId="0" applyFont="1" applyFill="1" applyBorder="1" applyAlignment="1">
      <alignment vertical="center" wrapText="1"/>
    </xf>
    <xf numFmtId="0" fontId="6" fillId="11"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0" fillId="11" borderId="2" xfId="0" applyFill="1" applyBorder="1" applyAlignment="1">
      <alignment horizontal="center" vertical="center" wrapText="1"/>
    </xf>
    <xf numFmtId="9" fontId="6" fillId="11" borderId="2" xfId="3" applyFont="1" applyFill="1" applyBorder="1" applyAlignment="1">
      <alignment horizontal="center" vertical="center" wrapText="1"/>
    </xf>
    <xf numFmtId="14" fontId="0" fillId="11" borderId="2" xfId="0" applyNumberFormat="1" applyFill="1" applyBorder="1" applyAlignment="1">
      <alignment horizontal="justify" vertical="center" wrapText="1"/>
    </xf>
    <xf numFmtId="0" fontId="0" fillId="11" borderId="2" xfId="0" applyFill="1" applyBorder="1" applyAlignment="1">
      <alignment horizontal="justify" vertical="center" wrapText="1"/>
    </xf>
    <xf numFmtId="0" fontId="3" fillId="11" borderId="0" xfId="0" applyFont="1" applyFill="1" applyBorder="1" applyAlignment="1">
      <alignment vertical="center" wrapText="1"/>
    </xf>
    <xf numFmtId="0" fontId="3" fillId="11" borderId="32" xfId="0" applyFont="1" applyFill="1" applyBorder="1" applyAlignment="1">
      <alignment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9"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9" fontId="5" fillId="2" borderId="9" xfId="3" applyFont="1" applyFill="1" applyBorder="1" applyAlignment="1">
      <alignment horizontal="center" vertical="center" wrapText="1"/>
    </xf>
    <xf numFmtId="9" fontId="5" fillId="2" borderId="17" xfId="3" applyFont="1" applyFill="1" applyBorder="1" applyAlignment="1">
      <alignment horizontal="center" vertical="center"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2" xfId="0" applyNumberFormat="1" applyFont="1" applyBorder="1" applyAlignment="1">
      <alignment wrapText="1"/>
    </xf>
    <xf numFmtId="0" fontId="7" fillId="0" borderId="2" xfId="0" applyNumberFormat="1" applyFont="1" applyBorder="1" applyAlignment="1"/>
    <xf numFmtId="0" fontId="7" fillId="0" borderId="2" xfId="0" applyNumberFormat="1" applyFont="1" applyBorder="1" applyAlignment="1">
      <alignment vertical="center" wrapText="1"/>
    </xf>
    <xf numFmtId="0" fontId="0" fillId="0" borderId="1" xfId="0"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5">
    <cellStyle name="Normal" xfId="0" builtinId="0"/>
    <cellStyle name="Normal 2" xfId="1"/>
    <cellStyle name="Normal 2 2" xfId="4"/>
    <cellStyle name="Normal_Hoja1" xfId="2"/>
    <cellStyle name="Porcentaje" xfId="3" builtinId="5"/>
  </cellStyles>
  <dxfs count="0"/>
  <tableStyles count="0" defaultTableStyle="TableStyleMedium9"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cumplimiento indicadores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#REF!</c:f>
              <c:numCache>
                <c:formatCode>0</c:formatCode>
                <c:ptCount val="20"/>
                <c:pt idx="0">
                  <c:v>75</c:v>
                </c:pt>
                <c:pt idx="1">
                  <c:v>66.666666666666657</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3B4F-4DBE-A1B8-2D29B888952F}"/>
            </c:ext>
          </c:extLst>
        </c:ser>
        <c:dLbls>
          <c:showLegendKey val="0"/>
          <c:showVal val="0"/>
          <c:showCatName val="0"/>
          <c:showSerName val="0"/>
          <c:showPercent val="0"/>
          <c:showBubbleSize val="0"/>
        </c:dLbls>
        <c:gapWidth val="65"/>
        <c:shape val="box"/>
        <c:axId val="91390720"/>
        <c:axId val="91392256"/>
        <c:axId val="0"/>
      </c:bar3DChart>
      <c:catAx>
        <c:axId val="913907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1392256"/>
        <c:crosses val="autoZero"/>
        <c:auto val="1"/>
        <c:lblAlgn val="ctr"/>
        <c:lblOffset val="100"/>
        <c:noMultiLvlLbl val="0"/>
      </c:catAx>
      <c:valAx>
        <c:axId val="9139225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1390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w="165100" prst="coolSlant"/>
    </a:sp3d>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cumplimiento indicadores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#REF!</c:f>
              <c:numCache>
                <c:formatCode>0</c:formatCode>
                <c:ptCount val="20"/>
                <c:pt idx="0">
                  <c:v>75</c:v>
                </c:pt>
                <c:pt idx="1">
                  <c:v>66.666666666666657</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7455-4482-83FD-4F8F22C6D373}"/>
            </c:ext>
          </c:extLst>
        </c:ser>
        <c:dLbls>
          <c:showLegendKey val="0"/>
          <c:showVal val="0"/>
          <c:showCatName val="0"/>
          <c:showSerName val="0"/>
          <c:showPercent val="0"/>
          <c:showBubbleSize val="0"/>
        </c:dLbls>
        <c:gapWidth val="65"/>
        <c:shape val="box"/>
        <c:axId val="91421312"/>
        <c:axId val="91787648"/>
        <c:axId val="0"/>
      </c:bar3DChart>
      <c:catAx>
        <c:axId val="914213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1787648"/>
        <c:crosses val="autoZero"/>
        <c:auto val="1"/>
        <c:lblAlgn val="ctr"/>
        <c:lblOffset val="100"/>
        <c:noMultiLvlLbl val="0"/>
      </c:catAx>
      <c:valAx>
        <c:axId val="9178764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142131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w="165100" prst="coolSlant"/>
    </a:sp3d>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cumplimiento indicadores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#REF!</c:f>
              <c:numCache>
                <c:formatCode>0</c:formatCode>
                <c:ptCount val="20"/>
                <c:pt idx="0">
                  <c:v>75</c:v>
                </c:pt>
                <c:pt idx="1">
                  <c:v>66.666666666666657</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3B4F-4DBE-A1B8-2D29B888952F}"/>
            </c:ext>
          </c:extLst>
        </c:ser>
        <c:dLbls>
          <c:showLegendKey val="0"/>
          <c:showVal val="0"/>
          <c:showCatName val="0"/>
          <c:showSerName val="0"/>
          <c:showPercent val="0"/>
          <c:showBubbleSize val="0"/>
        </c:dLbls>
        <c:gapWidth val="65"/>
        <c:shape val="box"/>
        <c:axId val="91281280"/>
        <c:axId val="91282816"/>
        <c:axId val="0"/>
      </c:bar3DChart>
      <c:catAx>
        <c:axId val="912812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1282816"/>
        <c:crosses val="autoZero"/>
        <c:auto val="1"/>
        <c:lblAlgn val="ctr"/>
        <c:lblOffset val="100"/>
        <c:noMultiLvlLbl val="0"/>
      </c:catAx>
      <c:valAx>
        <c:axId val="9128281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12812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w="165100" prst="coolSlant"/>
    </a:sp3d>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cumplimiento indicadores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#REF!</c:f>
              <c:numCache>
                <c:formatCode>0</c:formatCode>
                <c:ptCount val="20"/>
                <c:pt idx="0">
                  <c:v>75</c:v>
                </c:pt>
                <c:pt idx="1">
                  <c:v>66.666666666666657</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7455-4482-83FD-4F8F22C6D373}"/>
            </c:ext>
          </c:extLst>
        </c:ser>
        <c:dLbls>
          <c:showLegendKey val="0"/>
          <c:showVal val="0"/>
          <c:showCatName val="0"/>
          <c:showSerName val="0"/>
          <c:showPercent val="0"/>
          <c:showBubbleSize val="0"/>
        </c:dLbls>
        <c:gapWidth val="65"/>
        <c:shape val="box"/>
        <c:axId val="91959296"/>
        <c:axId val="91960832"/>
        <c:axId val="0"/>
      </c:bar3DChart>
      <c:catAx>
        <c:axId val="919592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1960832"/>
        <c:crosses val="autoZero"/>
        <c:auto val="1"/>
        <c:lblAlgn val="ctr"/>
        <c:lblOffset val="100"/>
        <c:noMultiLvlLbl val="0"/>
      </c:catAx>
      <c:valAx>
        <c:axId val="919608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19592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w="165100" prst="coolSlant"/>
    </a:sp3d>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15874</xdr:colOff>
      <xdr:row>5</xdr:row>
      <xdr:rowOff>1587</xdr:rowOff>
    </xdr:from>
    <xdr:to>
      <xdr:col>19</xdr:col>
      <xdr:colOff>746125</xdr:colOff>
      <xdr:row>14</xdr:row>
      <xdr:rowOff>31750</xdr:rowOff>
    </xdr:to>
    <xdr:graphicFrame macro="">
      <xdr:nvGraphicFramePr>
        <xdr:cNvPr id="2" name="Gráfico 1">
          <a:extLst>
            <a:ext uri="{FF2B5EF4-FFF2-40B4-BE49-F238E27FC236}">
              <a16:creationId xmlns:a16="http://schemas.microsoft.com/office/drawing/2014/main" xmlns="" id="{404E9B46-88DB-4727-9734-CAE491909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15874</xdr:colOff>
      <xdr:row>5</xdr:row>
      <xdr:rowOff>1587</xdr:rowOff>
    </xdr:from>
    <xdr:to>
      <xdr:col>19</xdr:col>
      <xdr:colOff>746125</xdr:colOff>
      <xdr:row>14</xdr:row>
      <xdr:rowOff>31750</xdr:rowOff>
    </xdr:to>
    <xdr:graphicFrame macro="">
      <xdr:nvGraphicFramePr>
        <xdr:cNvPr id="3" name="Gráfico 4">
          <a:extLst>
            <a:ext uri="{FF2B5EF4-FFF2-40B4-BE49-F238E27FC236}">
              <a16:creationId xmlns:a16="http://schemas.microsoft.com/office/drawing/2014/main" xmlns="" id="{47C8DD67-12D8-461C-81D4-130FEBAD2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83344</xdr:colOff>
      <xdr:row>0</xdr:row>
      <xdr:rowOff>0</xdr:rowOff>
    </xdr:from>
    <xdr:to>
      <xdr:col>1</xdr:col>
      <xdr:colOff>3407535</xdr:colOff>
      <xdr:row>5</xdr:row>
      <xdr:rowOff>19050</xdr:rowOff>
    </xdr:to>
    <xdr:pic>
      <xdr:nvPicPr>
        <xdr:cNvPr id="4" name="1 Imagen">
          <a:extLst>
            <a:ext uri="{FF2B5EF4-FFF2-40B4-BE49-F238E27FC236}">
              <a16:creationId xmlns:a16="http://schemas.microsoft.com/office/drawing/2014/main" xmlns="" id="{40A0D3C2-2626-4AE0-8F4D-E76A05ADBFAC}"/>
            </a:ext>
          </a:extLst>
        </xdr:cNvPr>
        <xdr:cNvPicPr>
          <a:picLocks noChangeAspect="1"/>
        </xdr:cNvPicPr>
      </xdr:nvPicPr>
      <xdr:blipFill rotWithShape="1">
        <a:blip xmlns:r="http://schemas.openxmlformats.org/officeDocument/2006/relationships" r:embed="rId3"/>
        <a:srcRect r="45762"/>
        <a:stretch/>
      </xdr:blipFill>
      <xdr:spPr>
        <a:xfrm>
          <a:off x="816769" y="0"/>
          <a:ext cx="3324191" cy="158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15874</xdr:colOff>
      <xdr:row>5</xdr:row>
      <xdr:rowOff>1587</xdr:rowOff>
    </xdr:from>
    <xdr:to>
      <xdr:col>17</xdr:col>
      <xdr:colOff>746125</xdr:colOff>
      <xdr:row>14</xdr:row>
      <xdr:rowOff>31750</xdr:rowOff>
    </xdr:to>
    <xdr:graphicFrame macro="">
      <xdr:nvGraphicFramePr>
        <xdr:cNvPr id="3" name="Gráfico 1">
          <a:extLst>
            <a:ext uri="{FF2B5EF4-FFF2-40B4-BE49-F238E27FC236}">
              <a16:creationId xmlns:a16="http://schemas.microsoft.com/office/drawing/2014/main" xmlns="" id="{404E9B46-88DB-4727-9734-CAE491909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15874</xdr:colOff>
      <xdr:row>5</xdr:row>
      <xdr:rowOff>1587</xdr:rowOff>
    </xdr:from>
    <xdr:to>
      <xdr:col>17</xdr:col>
      <xdr:colOff>746125</xdr:colOff>
      <xdr:row>14</xdr:row>
      <xdr:rowOff>31750</xdr:rowOff>
    </xdr:to>
    <xdr:graphicFrame macro="">
      <xdr:nvGraphicFramePr>
        <xdr:cNvPr id="4" name="Gráfico 4">
          <a:extLst>
            <a:ext uri="{FF2B5EF4-FFF2-40B4-BE49-F238E27FC236}">
              <a16:creationId xmlns:a16="http://schemas.microsoft.com/office/drawing/2014/main" xmlns="" id="{47C8DD67-12D8-461C-81D4-130FEBAD2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83344</xdr:colOff>
      <xdr:row>0</xdr:row>
      <xdr:rowOff>0</xdr:rowOff>
    </xdr:from>
    <xdr:to>
      <xdr:col>1</xdr:col>
      <xdr:colOff>3407535</xdr:colOff>
      <xdr:row>5</xdr:row>
      <xdr:rowOff>19050</xdr:rowOff>
    </xdr:to>
    <xdr:pic>
      <xdr:nvPicPr>
        <xdr:cNvPr id="5" name="1 Imagen">
          <a:extLst>
            <a:ext uri="{FF2B5EF4-FFF2-40B4-BE49-F238E27FC236}">
              <a16:creationId xmlns:a16="http://schemas.microsoft.com/office/drawing/2014/main" xmlns="" id="{40A0D3C2-2626-4AE0-8F4D-E76A05ADBFAC}"/>
            </a:ext>
          </a:extLst>
        </xdr:cNvPr>
        <xdr:cNvPicPr>
          <a:picLocks noChangeAspect="1"/>
        </xdr:cNvPicPr>
      </xdr:nvPicPr>
      <xdr:blipFill rotWithShape="1">
        <a:blip xmlns:r="http://schemas.openxmlformats.org/officeDocument/2006/relationships" r:embed="rId3"/>
        <a:srcRect r="45762"/>
        <a:stretch/>
      </xdr:blipFill>
      <xdr:spPr>
        <a:xfrm>
          <a:off x="821196" y="0"/>
          <a:ext cx="3324191" cy="15752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1529365</xdr:colOff>
      <xdr:row>2</xdr:row>
      <xdr:rowOff>335387</xdr:rowOff>
    </xdr:to>
    <xdr:pic>
      <xdr:nvPicPr>
        <xdr:cNvPr id="3" name="1 Imagen">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45762"/>
        <a:stretch/>
      </xdr:blipFill>
      <xdr:spPr>
        <a:xfrm>
          <a:off x="0" y="0"/>
          <a:ext cx="4467358" cy="10329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PLAN%20ACCION%202019/Tercer%20Seguimiento%20Plan%20Accion%202019/Tercer%20Seguimiento%20del%20Plan%20Accion%20Talento%20Hum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EGUIMIENTO"/>
      <sheetName val="PLAN DE ACCIÓN"/>
      <sheetName val="2 SEGUIMIENTO"/>
    </sheetNames>
    <sheetDataSet>
      <sheetData sheetId="0"/>
      <sheetData sheetId="1">
        <row r="9">
          <cell r="B9" t="str">
            <v>Diagnósticar la Gestión Estratégica del Talento Humano</v>
          </cell>
          <cell r="E9" t="str">
            <v>Diagnóstico GETH realizado</v>
          </cell>
          <cell r="F9">
            <v>1</v>
          </cell>
        </row>
        <row r="10">
          <cell r="B10" t="str">
            <v>Actualizar y publicar el Plan Estratégico del Talento Humano de la Vigencia</v>
          </cell>
          <cell r="E10" t="str">
            <v>Actualización PETH realizada</v>
          </cell>
          <cell r="F10">
            <v>1</v>
          </cell>
        </row>
        <row r="11">
          <cell r="B11" t="str">
            <v>Aplicación de encuestas de necesidades de capacitación</v>
          </cell>
          <cell r="E11" t="str">
            <v># de empleados a los que se le aplicó la encuenta / # de muestra seleccionada (50%) *100</v>
          </cell>
          <cell r="F11">
            <v>1</v>
          </cell>
        </row>
        <row r="12">
          <cell r="B12" t="str">
            <v>Aplicación de encuentas de necesidad de bienestar social</v>
          </cell>
          <cell r="E12" t="str">
            <v># de empleados a los que se le aplicó la encuenta / # de muestra seleccionada *100</v>
          </cell>
          <cell r="F12">
            <v>1</v>
          </cell>
        </row>
        <row r="13">
          <cell r="B13" t="str">
            <v>Elaboración del Plan Institucional de Capacitaciones</v>
          </cell>
          <cell r="E13" t="str">
            <v>Plan Institucional de Capacitaciones adoptado</v>
          </cell>
          <cell r="F13">
            <v>1</v>
          </cell>
        </row>
        <row r="14">
          <cell r="B14" t="str">
            <v>Elaboración del Plan anual de Bienestar, Estímulos e Icentivos</v>
          </cell>
          <cell r="E14" t="str">
            <v>Plan de Bienestar, Estímulos e Incentivos adoptado</v>
          </cell>
          <cell r="F14">
            <v>1</v>
          </cell>
        </row>
        <row r="15">
          <cell r="B15" t="str">
            <v>Revisión / Actualización de las caracterización de los servidores públicos</v>
          </cell>
          <cell r="E15" t="str">
            <v># de servidores públicos y empleados caracterizados / # de servidores y empleados activos *100</v>
          </cell>
          <cell r="F15">
            <v>1</v>
          </cell>
        </row>
        <row r="16">
          <cell r="B16" t="str">
            <v>Revisión / Actualización de las caracterización de los empleos</v>
          </cell>
          <cell r="E16" t="str">
            <v># de empleos caracterizados / # de empleos planta actual</v>
          </cell>
          <cell r="F16">
            <v>1</v>
          </cell>
        </row>
        <row r="17">
          <cell r="B17" t="str">
            <v>Revisión / Actualización trazabilidad de las historias laborales</v>
          </cell>
          <cell r="E17" t="str">
            <v># de historias laborales gestionadas / # de funcionarios y empleados activos *100</v>
          </cell>
          <cell r="F17">
            <v>1</v>
          </cell>
        </row>
        <row r="18">
          <cell r="B18" t="str">
            <v>Elaborar el Plan  de Gestión de seguridad y salud en el trabajo</v>
          </cell>
          <cell r="E18" t="str">
            <v>Plan de Gestión de Seguridad y Salud en el Trabajo adoptado</v>
          </cell>
          <cell r="F18">
            <v>1</v>
          </cell>
        </row>
        <row r="19">
          <cell r="B19" t="str">
            <v>Elaborar el Plan de Previsión de Talento Humano</v>
          </cell>
          <cell r="E19" t="str">
            <v>Plan de Previsión del Talento Humano Adoptado</v>
          </cell>
          <cell r="F19">
            <v>1</v>
          </cell>
        </row>
        <row r="20">
          <cell r="B20" t="str">
            <v>Evaluar el desempeño de los directivos - acuerdos de gestión</v>
          </cell>
          <cell r="E20" t="str">
            <v># de evaluaciones de desempeño - acuerdos de gestión realizadas / # directivos de la entidad *100</v>
          </cell>
          <cell r="F20">
            <v>1</v>
          </cell>
        </row>
        <row r="21">
          <cell r="B21" t="str">
            <v>Ejecutar el Plan Institucional de Capacitaciones</v>
          </cell>
          <cell r="E21" t="str">
            <v># de capacitaciones realizadas / # de capacitaciones programadas *100</v>
          </cell>
          <cell r="F21">
            <v>1</v>
          </cell>
        </row>
        <row r="22">
          <cell r="B22" t="str">
            <v>Ejecutar el Plan de Bienestar, Estímulos e Incentivos</v>
          </cell>
          <cell r="E22" t="str">
            <v># de actividades de bienestar realizadas / # de actividades de bienestar programadas  *100</v>
          </cell>
          <cell r="F22">
            <v>1</v>
          </cell>
        </row>
        <row r="23">
          <cell r="B23" t="str">
            <v>Realizar las inducciones a los servidores públicos o empleados oficiales nuevos</v>
          </cell>
          <cell r="E23" t="str">
            <v># de inducciones realizadas / # de funcionarios vinculados *100</v>
          </cell>
          <cell r="F23">
            <v>1</v>
          </cell>
        </row>
        <row r="24">
          <cell r="B24" t="str">
            <v>Actualización de la información de los empleados en el SIGEP</v>
          </cell>
          <cell r="E24" t="str">
            <v># de historias laborales de conformidad con los parámetros mínimos gestionadas en el SIGEP / # de funcionarios activos *100</v>
          </cell>
          <cell r="F24">
            <v>1</v>
          </cell>
        </row>
        <row r="25">
          <cell r="B25" t="str">
            <v>Aplicación de encuentas de medición del clima organizacional</v>
          </cell>
          <cell r="E25" t="str">
            <v># de encuentas de medición de clima laboral anual aplicadas / muestra seleccionada (50%) *100</v>
          </cell>
          <cell r="F25">
            <v>1</v>
          </cell>
        </row>
        <row r="26">
          <cell r="B26" t="str">
            <v>Actualización del Manual de Funciones y Competencias laborales</v>
          </cell>
          <cell r="E26" t="str">
            <v># de cambios en el manual identificados / # de cambios aplicados *100</v>
          </cell>
          <cell r="F26">
            <v>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
  <sheetViews>
    <sheetView showGridLines="0" topLeftCell="A3" zoomScale="71" zoomScaleNormal="60" workbookViewId="0">
      <selection activeCell="C69" sqref="C69"/>
    </sheetView>
  </sheetViews>
  <sheetFormatPr baseColWidth="10" defaultColWidth="11" defaultRowHeight="12.75" x14ac:dyDescent="0.2"/>
  <cols>
    <col min="1" max="1" width="11" style="2"/>
    <col min="2" max="2" width="57.85546875" style="2" customWidth="1"/>
    <col min="3" max="3" width="33.140625" style="2" customWidth="1"/>
    <col min="4" max="4" width="15.42578125" style="2" customWidth="1"/>
    <col min="5" max="5" width="18.28515625" style="2" customWidth="1"/>
    <col min="6" max="9" width="16" style="2" customWidth="1"/>
    <col min="10" max="10" width="32.5703125" style="2" customWidth="1"/>
    <col min="11" max="16384" width="11" style="2"/>
  </cols>
  <sheetData>
    <row r="1" spans="1:21" ht="26.25" customHeight="1" x14ac:dyDescent="0.2">
      <c r="A1" s="199"/>
      <c r="B1" s="200"/>
      <c r="C1" s="205" t="s">
        <v>40</v>
      </c>
      <c r="D1" s="206"/>
      <c r="E1" s="206"/>
      <c r="F1" s="206"/>
      <c r="G1" s="206"/>
      <c r="H1" s="207"/>
      <c r="I1" s="207"/>
      <c r="J1" s="208"/>
      <c r="K1" s="16"/>
      <c r="L1" s="16"/>
      <c r="M1" s="16"/>
      <c r="N1" s="16"/>
      <c r="O1" s="16"/>
      <c r="P1" s="16"/>
      <c r="Q1" s="16"/>
      <c r="R1" s="16"/>
      <c r="S1" s="16"/>
      <c r="T1" s="16"/>
      <c r="U1" s="16"/>
    </row>
    <row r="2" spans="1:21" ht="28.5" customHeight="1" x14ac:dyDescent="0.2">
      <c r="A2" s="201"/>
      <c r="B2" s="202"/>
      <c r="C2" s="209"/>
      <c r="D2" s="210"/>
      <c r="E2" s="210"/>
      <c r="F2" s="210"/>
      <c r="G2" s="210"/>
      <c r="H2" s="211"/>
      <c r="I2" s="211"/>
      <c r="J2" s="212"/>
      <c r="K2" s="16"/>
      <c r="L2" s="16"/>
      <c r="M2" s="16"/>
      <c r="N2" s="16"/>
      <c r="O2" s="16"/>
      <c r="P2" s="16"/>
      <c r="Q2" s="16"/>
      <c r="R2" s="16"/>
      <c r="S2" s="16"/>
      <c r="T2" s="16"/>
      <c r="U2" s="16"/>
    </row>
    <row r="3" spans="1:21" ht="30" customHeight="1" x14ac:dyDescent="0.2">
      <c r="A3" s="201"/>
      <c r="B3" s="202"/>
      <c r="C3" s="209"/>
      <c r="D3" s="210"/>
      <c r="E3" s="210"/>
      <c r="F3" s="210"/>
      <c r="G3" s="210"/>
      <c r="H3" s="211"/>
      <c r="I3" s="211"/>
      <c r="J3" s="212"/>
      <c r="K3" s="16"/>
      <c r="L3" s="16"/>
      <c r="M3" s="16"/>
      <c r="N3" s="16"/>
      <c r="O3" s="16"/>
      <c r="P3" s="16"/>
      <c r="Q3" s="16"/>
      <c r="R3" s="16"/>
      <c r="S3" s="16"/>
      <c r="T3" s="16"/>
      <c r="U3" s="16"/>
    </row>
    <row r="4" spans="1:21" customFormat="1" ht="18.75" customHeight="1" x14ac:dyDescent="0.2">
      <c r="A4" s="201"/>
      <c r="B4" s="202"/>
      <c r="C4" s="209"/>
      <c r="D4" s="210"/>
      <c r="E4" s="210"/>
      <c r="F4" s="210"/>
      <c r="G4" s="210"/>
      <c r="H4" s="211"/>
      <c r="I4" s="211"/>
      <c r="J4" s="212"/>
      <c r="K4" s="16"/>
      <c r="L4" s="16"/>
      <c r="M4" s="16"/>
      <c r="N4" s="16"/>
      <c r="O4" s="16"/>
      <c r="P4" s="16"/>
      <c r="Q4" s="16"/>
      <c r="R4" s="16"/>
      <c r="S4" s="16"/>
      <c r="T4" s="16"/>
      <c r="U4" s="16"/>
    </row>
    <row r="5" spans="1:21" customFormat="1" ht="19.5" customHeight="1" thickBot="1" x14ac:dyDescent="0.25">
      <c r="A5" s="203"/>
      <c r="B5" s="204"/>
      <c r="C5" s="213"/>
      <c r="D5" s="214"/>
      <c r="E5" s="214"/>
      <c r="F5" s="214"/>
      <c r="G5" s="214"/>
      <c r="H5" s="215"/>
      <c r="I5" s="215"/>
      <c r="J5" s="216"/>
      <c r="K5" s="16"/>
      <c r="L5" s="16"/>
      <c r="M5" s="16"/>
      <c r="N5" s="16"/>
      <c r="O5" s="16"/>
      <c r="P5" s="16"/>
      <c r="Q5" s="16"/>
      <c r="R5" s="16"/>
      <c r="S5" s="16"/>
      <c r="T5" s="16"/>
      <c r="U5" s="16"/>
    </row>
    <row r="6" spans="1:21" customFormat="1" ht="33" customHeight="1" x14ac:dyDescent="0.2">
      <c r="A6" s="17" t="s">
        <v>3</v>
      </c>
      <c r="B6" s="18" t="s">
        <v>7</v>
      </c>
      <c r="C6" s="18" t="s">
        <v>41</v>
      </c>
      <c r="D6" s="18" t="s">
        <v>42</v>
      </c>
      <c r="E6" s="18" t="s">
        <v>43</v>
      </c>
      <c r="F6" s="18" t="s">
        <v>55</v>
      </c>
      <c r="G6" s="18" t="s">
        <v>1</v>
      </c>
      <c r="H6" s="31" t="s">
        <v>56</v>
      </c>
      <c r="I6" s="31" t="s">
        <v>57</v>
      </c>
      <c r="J6" s="19" t="s">
        <v>45</v>
      </c>
      <c r="K6" s="16"/>
      <c r="L6" s="16"/>
      <c r="M6" s="16"/>
      <c r="N6" s="16"/>
      <c r="O6" s="16"/>
      <c r="P6" s="16"/>
      <c r="Q6" s="16"/>
      <c r="R6" s="16"/>
      <c r="S6" s="16"/>
      <c r="T6" s="16"/>
      <c r="U6" s="16"/>
    </row>
    <row r="7" spans="1:21" ht="54.75" customHeight="1" x14ac:dyDescent="0.2">
      <c r="A7" s="24">
        <v>1</v>
      </c>
      <c r="B7" s="15" t="str">
        <f>'[1]PLAN DE ACCIÓN'!B9</f>
        <v>Diagnósticar la Gestión Estratégica del Talento Humano</v>
      </c>
      <c r="C7" s="8" t="str">
        <f>'[1]PLAN DE ACCIÓN'!E9</f>
        <v>Diagnóstico GETH realizado</v>
      </c>
      <c r="D7" s="21">
        <v>2</v>
      </c>
      <c r="E7" s="21">
        <v>4</v>
      </c>
      <c r="F7" s="22">
        <v>50</v>
      </c>
      <c r="G7" s="12">
        <f>'[1]PLAN DE ACCIÓN'!F9</f>
        <v>1</v>
      </c>
      <c r="H7" s="32"/>
      <c r="I7" s="32"/>
      <c r="J7" s="25"/>
      <c r="K7" s="16"/>
      <c r="L7" s="16"/>
      <c r="M7" s="16"/>
      <c r="N7" s="16"/>
      <c r="O7" s="16"/>
      <c r="P7" s="16"/>
      <c r="Q7" s="16"/>
      <c r="R7" s="16"/>
      <c r="S7" s="16"/>
      <c r="T7" s="16"/>
      <c r="U7" s="16"/>
    </row>
    <row r="8" spans="1:21" ht="52.5" customHeight="1" x14ac:dyDescent="0.2">
      <c r="A8" s="24">
        <v>2</v>
      </c>
      <c r="B8" s="15" t="str">
        <f>'[1]PLAN DE ACCIÓN'!B10</f>
        <v>Actualizar y publicar el Plan Estratégico del Talento Humano de la Vigencia</v>
      </c>
      <c r="C8" s="8" t="str">
        <f>'[1]PLAN DE ACCIÓN'!E10</f>
        <v>Actualización PETH realizada</v>
      </c>
      <c r="D8" s="21">
        <v>1</v>
      </c>
      <c r="E8" s="21">
        <v>1</v>
      </c>
      <c r="F8" s="22">
        <f t="shared" ref="F8:F21" si="0">IF(OR(D8=0,E8=0),"",(D8/E8)*100)</f>
        <v>100</v>
      </c>
      <c r="G8" s="12">
        <f>'[1]PLAN DE ACCIÓN'!F10</f>
        <v>1</v>
      </c>
      <c r="H8" s="32"/>
      <c r="I8" s="32"/>
      <c r="J8" s="25"/>
      <c r="K8" s="16"/>
      <c r="L8" s="16"/>
      <c r="M8" s="16"/>
      <c r="N8" s="16"/>
      <c r="O8" s="16"/>
      <c r="P8" s="16"/>
      <c r="Q8" s="16"/>
      <c r="R8" s="16"/>
      <c r="S8" s="16"/>
      <c r="T8" s="16"/>
      <c r="U8" s="16"/>
    </row>
    <row r="9" spans="1:21" s="4" customFormat="1" ht="76.5" customHeight="1" x14ac:dyDescent="0.2">
      <c r="A9" s="24">
        <v>3</v>
      </c>
      <c r="B9" s="15" t="str">
        <f>'[1]PLAN DE ACCIÓN'!B11</f>
        <v>Aplicación de encuestas de necesidades de capacitación</v>
      </c>
      <c r="C9" s="8" t="str">
        <f>'[1]PLAN DE ACCIÓN'!E11</f>
        <v># de empleados a los que se le aplicó la encuenta / # de muestra seleccionada (50%) *100</v>
      </c>
      <c r="D9" s="21">
        <v>30</v>
      </c>
      <c r="E9" s="21">
        <v>30</v>
      </c>
      <c r="F9" s="22">
        <f t="shared" si="0"/>
        <v>100</v>
      </c>
      <c r="G9" s="12">
        <f>'[1]PLAN DE ACCIÓN'!F11</f>
        <v>1</v>
      </c>
      <c r="H9" s="32"/>
      <c r="I9" s="32"/>
      <c r="J9" s="25"/>
      <c r="K9" s="16"/>
      <c r="L9" s="16"/>
      <c r="M9" s="16"/>
      <c r="N9" s="16"/>
      <c r="O9" s="16"/>
      <c r="P9" s="16"/>
      <c r="Q9" s="16"/>
      <c r="R9" s="16"/>
      <c r="S9" s="16"/>
      <c r="T9" s="16"/>
      <c r="U9" s="16"/>
    </row>
    <row r="10" spans="1:21" s="4" customFormat="1" ht="67.5" customHeight="1" x14ac:dyDescent="0.2">
      <c r="A10" s="24">
        <v>4</v>
      </c>
      <c r="B10" s="15" t="str">
        <f>'[1]PLAN DE ACCIÓN'!B12</f>
        <v>Aplicación de encuentas de necesidad de bienestar social</v>
      </c>
      <c r="C10" s="8" t="str">
        <f>'[1]PLAN DE ACCIÓN'!E12</f>
        <v># de empleados a los que se le aplicó la encuenta / # de muestra seleccionada *100</v>
      </c>
      <c r="D10" s="21">
        <v>31</v>
      </c>
      <c r="E10" s="21">
        <v>31</v>
      </c>
      <c r="F10" s="22">
        <f t="shared" si="0"/>
        <v>100</v>
      </c>
      <c r="G10" s="12">
        <f>'[1]PLAN DE ACCIÓN'!F12</f>
        <v>1</v>
      </c>
      <c r="H10" s="32"/>
      <c r="I10" s="32"/>
      <c r="J10" s="25"/>
      <c r="K10" s="16"/>
      <c r="L10" s="16"/>
      <c r="M10" s="16"/>
      <c r="N10" s="16"/>
      <c r="O10" s="16"/>
      <c r="P10" s="16"/>
      <c r="Q10" s="16"/>
      <c r="R10" s="16"/>
      <c r="S10" s="16"/>
      <c r="T10" s="16"/>
      <c r="U10" s="16"/>
    </row>
    <row r="11" spans="1:21" ht="56.25" customHeight="1" x14ac:dyDescent="0.2">
      <c r="A11" s="24">
        <v>5</v>
      </c>
      <c r="B11" s="15" t="str">
        <f>'[1]PLAN DE ACCIÓN'!B13</f>
        <v>Elaboración del Plan Institucional de Capacitaciones</v>
      </c>
      <c r="C11" s="8" t="str">
        <f>'[1]PLAN DE ACCIÓN'!E13</f>
        <v>Plan Institucional de Capacitaciones adoptado</v>
      </c>
      <c r="D11" s="21">
        <v>1</v>
      </c>
      <c r="E11" s="21">
        <v>1</v>
      </c>
      <c r="F11" s="22">
        <f t="shared" si="0"/>
        <v>100</v>
      </c>
      <c r="G11" s="12">
        <f>'[1]PLAN DE ACCIÓN'!F13</f>
        <v>1</v>
      </c>
      <c r="H11" s="32"/>
      <c r="I11" s="32"/>
      <c r="J11" s="25"/>
      <c r="K11" s="16"/>
      <c r="L11" s="16"/>
      <c r="M11" s="16"/>
      <c r="N11" s="16"/>
      <c r="O11" s="16"/>
      <c r="P11" s="16"/>
      <c r="Q11" s="16"/>
      <c r="R11" s="16"/>
      <c r="S11" s="16"/>
      <c r="T11" s="16"/>
      <c r="U11" s="16"/>
    </row>
    <row r="12" spans="1:21" ht="51.75" customHeight="1" x14ac:dyDescent="0.2">
      <c r="A12" s="24">
        <v>6</v>
      </c>
      <c r="B12" s="15" t="str">
        <f>'[1]PLAN DE ACCIÓN'!B14</f>
        <v>Elaboración del Plan anual de Bienestar, Estímulos e Icentivos</v>
      </c>
      <c r="C12" s="8" t="str">
        <f>'[1]PLAN DE ACCIÓN'!E14</f>
        <v>Plan de Bienestar, Estímulos e Incentivos adoptado</v>
      </c>
      <c r="D12" s="21">
        <v>1</v>
      </c>
      <c r="E12" s="21">
        <v>1</v>
      </c>
      <c r="F12" s="22">
        <f t="shared" si="0"/>
        <v>100</v>
      </c>
      <c r="G12" s="12">
        <f>'[1]PLAN DE ACCIÓN'!F14</f>
        <v>1</v>
      </c>
      <c r="H12" s="32"/>
      <c r="I12" s="32"/>
      <c r="J12" s="25"/>
      <c r="K12" s="16"/>
      <c r="L12" s="16"/>
      <c r="M12" s="16"/>
      <c r="N12" s="16"/>
      <c r="O12" s="16"/>
      <c r="P12" s="16"/>
      <c r="Q12" s="16"/>
      <c r="R12" s="16"/>
      <c r="S12" s="16"/>
      <c r="T12" s="16"/>
      <c r="U12" s="16"/>
    </row>
    <row r="13" spans="1:21" ht="30" customHeight="1" x14ac:dyDescent="0.2">
      <c r="A13" s="24">
        <v>7</v>
      </c>
      <c r="B13" s="15" t="str">
        <f>'[1]PLAN DE ACCIÓN'!B15</f>
        <v>Revisión / Actualización de las caracterización de los servidores públicos</v>
      </c>
      <c r="C13" s="8" t="str">
        <f>'[1]PLAN DE ACCIÓN'!E15</f>
        <v># de servidores públicos y empleados caracterizados / # de servidores y empleados activos *100</v>
      </c>
      <c r="D13" s="21">
        <v>8</v>
      </c>
      <c r="E13" s="21">
        <v>8</v>
      </c>
      <c r="F13" s="22">
        <f t="shared" si="0"/>
        <v>100</v>
      </c>
      <c r="G13" s="12">
        <f>'[1]PLAN DE ACCIÓN'!F15</f>
        <v>1</v>
      </c>
      <c r="H13" s="32"/>
      <c r="I13" s="32"/>
      <c r="J13" s="25"/>
      <c r="K13" s="16"/>
      <c r="L13" s="16"/>
      <c r="M13" s="16"/>
      <c r="N13" s="16"/>
      <c r="O13" s="16"/>
      <c r="P13" s="16"/>
      <c r="Q13" s="16"/>
      <c r="R13" s="16"/>
      <c r="S13" s="16"/>
      <c r="T13" s="16"/>
      <c r="U13" s="16"/>
    </row>
    <row r="14" spans="1:21" ht="48.75" customHeight="1" x14ac:dyDescent="0.2">
      <c r="A14" s="24">
        <v>8</v>
      </c>
      <c r="B14" s="15" t="str">
        <f>'[1]PLAN DE ACCIÓN'!B16</f>
        <v>Revisión / Actualización de las caracterización de los empleos</v>
      </c>
      <c r="C14" s="8" t="str">
        <f>'[1]PLAN DE ACCIÓN'!E16</f>
        <v># de empleos caracterizados / # de empleos planta actual</v>
      </c>
      <c r="D14" s="21">
        <v>49</v>
      </c>
      <c r="E14" s="21">
        <v>49</v>
      </c>
      <c r="F14" s="22">
        <f t="shared" si="0"/>
        <v>100</v>
      </c>
      <c r="G14" s="12">
        <f>'[1]PLAN DE ACCIÓN'!F16</f>
        <v>1</v>
      </c>
      <c r="H14" s="32"/>
      <c r="I14" s="32"/>
      <c r="J14" s="25"/>
      <c r="K14" s="16"/>
      <c r="L14" s="16"/>
      <c r="M14" s="16"/>
      <c r="N14" s="16"/>
      <c r="O14" s="16"/>
      <c r="P14" s="16"/>
      <c r="Q14" s="16"/>
      <c r="R14" s="16"/>
      <c r="S14" s="16"/>
      <c r="T14" s="16"/>
      <c r="U14" s="16"/>
    </row>
    <row r="15" spans="1:21" ht="68.25" customHeight="1" x14ac:dyDescent="0.2">
      <c r="A15" s="24">
        <v>9</v>
      </c>
      <c r="B15" s="15" t="str">
        <f>'[1]PLAN DE ACCIÓN'!B17</f>
        <v>Revisión / Actualización trazabilidad de las historias laborales</v>
      </c>
      <c r="C15" s="8" t="str">
        <f>'[1]PLAN DE ACCIÓN'!E17</f>
        <v># de historias laborales gestionadas / # de funcionarios y empleados activos *100</v>
      </c>
      <c r="D15" s="21">
        <v>49</v>
      </c>
      <c r="E15" s="21">
        <v>49</v>
      </c>
      <c r="F15" s="22">
        <f t="shared" si="0"/>
        <v>100</v>
      </c>
      <c r="G15" s="12">
        <f>'[1]PLAN DE ACCIÓN'!F17</f>
        <v>1</v>
      </c>
      <c r="H15" s="32"/>
      <c r="I15" s="32"/>
      <c r="J15" s="25"/>
      <c r="K15" s="16"/>
      <c r="L15" s="16"/>
      <c r="M15" s="16"/>
      <c r="N15" s="16"/>
      <c r="O15" s="16"/>
      <c r="P15" s="16"/>
      <c r="Q15" s="16"/>
      <c r="R15" s="16"/>
      <c r="S15" s="16"/>
      <c r="T15" s="16"/>
      <c r="U15" s="16"/>
    </row>
    <row r="16" spans="1:21" ht="67.5" customHeight="1" x14ac:dyDescent="0.2">
      <c r="A16" s="24">
        <v>10</v>
      </c>
      <c r="B16" s="15" t="str">
        <f>'[1]PLAN DE ACCIÓN'!B18</f>
        <v>Elaborar el Plan  de Gestión de seguridad y salud en el trabajo</v>
      </c>
      <c r="C16" s="8" t="str">
        <f>'[1]PLAN DE ACCIÓN'!E18</f>
        <v>Plan de Gestión de Seguridad y Salud en el Trabajo adoptado</v>
      </c>
      <c r="D16" s="21">
        <v>1</v>
      </c>
      <c r="E16" s="21">
        <v>1</v>
      </c>
      <c r="F16" s="22">
        <v>100</v>
      </c>
      <c r="G16" s="12">
        <f>'[1]PLAN DE ACCIÓN'!F18</f>
        <v>1</v>
      </c>
      <c r="H16" s="32"/>
      <c r="I16" s="32"/>
      <c r="J16" s="25"/>
      <c r="K16" s="16"/>
      <c r="L16" s="16"/>
      <c r="M16" s="16"/>
      <c r="N16" s="16"/>
      <c r="O16" s="16"/>
      <c r="P16" s="16"/>
      <c r="Q16" s="16"/>
      <c r="R16" s="16"/>
      <c r="S16" s="16"/>
      <c r="T16" s="16"/>
      <c r="U16" s="16"/>
    </row>
    <row r="17" spans="1:21" ht="56.25" customHeight="1" x14ac:dyDescent="0.2">
      <c r="A17" s="24">
        <v>11</v>
      </c>
      <c r="B17" s="15" t="str">
        <f>'[1]PLAN DE ACCIÓN'!B19</f>
        <v>Elaborar el Plan de Previsión de Talento Humano</v>
      </c>
      <c r="C17" s="8" t="str">
        <f>'[1]PLAN DE ACCIÓN'!E19</f>
        <v>Plan de Previsión del Talento Humano Adoptado</v>
      </c>
      <c r="D17" s="21">
        <v>1</v>
      </c>
      <c r="E17" s="21">
        <v>1</v>
      </c>
      <c r="F17" s="22">
        <v>100</v>
      </c>
      <c r="G17" s="12">
        <f>'[1]PLAN DE ACCIÓN'!F19</f>
        <v>1</v>
      </c>
      <c r="H17" s="32"/>
      <c r="I17" s="32"/>
      <c r="J17" s="25"/>
      <c r="K17" s="16"/>
      <c r="L17" s="16"/>
      <c r="M17" s="16"/>
      <c r="N17" s="16"/>
      <c r="O17" s="16"/>
      <c r="P17" s="16"/>
      <c r="Q17" s="16"/>
      <c r="R17" s="16"/>
      <c r="S17" s="16"/>
      <c r="T17" s="16"/>
      <c r="U17" s="16"/>
    </row>
    <row r="18" spans="1:21" ht="88.5" customHeight="1" x14ac:dyDescent="0.2">
      <c r="A18" s="24">
        <v>12</v>
      </c>
      <c r="B18" s="15" t="str">
        <f>'[1]PLAN DE ACCIÓN'!B20</f>
        <v>Evaluar el desempeño de los directivos - acuerdos de gestión</v>
      </c>
      <c r="C18" s="8" t="str">
        <f>'[1]PLAN DE ACCIÓN'!E20</f>
        <v># de evaluaciones de desempeño - acuerdos de gestión realizadas / # directivos de la entidad *100</v>
      </c>
      <c r="D18" s="21">
        <v>8</v>
      </c>
      <c r="E18" s="21">
        <v>8</v>
      </c>
      <c r="F18" s="22">
        <v>100</v>
      </c>
      <c r="G18" s="12">
        <f>'[1]PLAN DE ACCIÓN'!F20</f>
        <v>1</v>
      </c>
      <c r="H18" s="32"/>
      <c r="I18" s="32"/>
      <c r="J18" s="25"/>
      <c r="K18" s="16"/>
      <c r="L18" s="16"/>
      <c r="M18" s="16"/>
      <c r="N18" s="16"/>
      <c r="O18" s="16"/>
      <c r="P18" s="16"/>
      <c r="Q18" s="16"/>
      <c r="R18" s="16"/>
      <c r="S18" s="16"/>
      <c r="T18" s="16"/>
      <c r="U18" s="16"/>
    </row>
    <row r="19" spans="1:21" ht="60.75" customHeight="1" x14ac:dyDescent="0.2">
      <c r="A19" s="24">
        <v>13</v>
      </c>
      <c r="B19" s="15" t="str">
        <f>'[1]PLAN DE ACCIÓN'!B21</f>
        <v>Ejecutar el Plan Institucional de Capacitaciones</v>
      </c>
      <c r="C19" s="8" t="str">
        <f>'[1]PLAN DE ACCIÓN'!E21</f>
        <v># de capacitaciones realizadas / # de capacitaciones programadas *100</v>
      </c>
      <c r="D19" s="21">
        <v>1</v>
      </c>
      <c r="E19" s="21">
        <v>30</v>
      </c>
      <c r="F19" s="22">
        <f t="shared" si="0"/>
        <v>3.3333333333333335</v>
      </c>
      <c r="G19" s="12">
        <f>'[1]PLAN DE ACCIÓN'!F21</f>
        <v>1</v>
      </c>
      <c r="H19" s="32"/>
      <c r="I19" s="32"/>
      <c r="J19" s="25"/>
      <c r="K19" s="16"/>
      <c r="L19" s="16"/>
      <c r="M19" s="16"/>
      <c r="N19" s="16"/>
      <c r="O19" s="16"/>
      <c r="P19" s="16"/>
      <c r="Q19" s="16"/>
      <c r="R19" s="16"/>
      <c r="S19" s="16"/>
      <c r="T19" s="16"/>
      <c r="U19" s="16"/>
    </row>
    <row r="20" spans="1:21" ht="66" customHeight="1" x14ac:dyDescent="0.2">
      <c r="A20" s="24">
        <v>14</v>
      </c>
      <c r="B20" s="15" t="str">
        <f>'[1]PLAN DE ACCIÓN'!B22</f>
        <v>Ejecutar el Plan de Bienestar, Estímulos e Incentivos</v>
      </c>
      <c r="C20" s="8" t="str">
        <f>'[1]PLAN DE ACCIÓN'!E22</f>
        <v># de actividades de bienestar realizadas / # de actividades de bienestar programadas  *100</v>
      </c>
      <c r="D20" s="21">
        <v>4</v>
      </c>
      <c r="E20" s="21">
        <v>15</v>
      </c>
      <c r="F20" s="22">
        <f t="shared" si="0"/>
        <v>26.666666666666668</v>
      </c>
      <c r="G20" s="12">
        <f>'[1]PLAN DE ACCIÓN'!F22</f>
        <v>1</v>
      </c>
      <c r="H20" s="32"/>
      <c r="I20" s="32"/>
      <c r="J20" s="25"/>
      <c r="K20" s="16"/>
      <c r="L20" s="16"/>
      <c r="M20" s="16"/>
      <c r="N20" s="16"/>
      <c r="O20" s="16"/>
      <c r="P20" s="16"/>
      <c r="Q20" s="16"/>
      <c r="R20" s="16"/>
      <c r="S20" s="16"/>
      <c r="T20" s="16"/>
      <c r="U20" s="16"/>
    </row>
    <row r="21" spans="1:21" ht="70.5" customHeight="1" x14ac:dyDescent="0.2">
      <c r="A21" s="24">
        <v>15</v>
      </c>
      <c r="B21" s="15" t="str">
        <f>'[1]PLAN DE ACCIÓN'!B23</f>
        <v>Realizar las inducciones a los servidores públicos o empleados oficiales nuevos</v>
      </c>
      <c r="C21" s="8" t="str">
        <f>'[1]PLAN DE ACCIÓN'!E23</f>
        <v># de inducciones realizadas / # de funcionarios vinculados *100</v>
      </c>
      <c r="D21" s="21">
        <v>5</v>
      </c>
      <c r="E21" s="21">
        <v>5</v>
      </c>
      <c r="F21" s="22">
        <f t="shared" si="0"/>
        <v>100</v>
      </c>
      <c r="G21" s="12">
        <f>'[1]PLAN DE ACCIÓN'!F23</f>
        <v>1</v>
      </c>
      <c r="H21" s="32"/>
      <c r="I21" s="32"/>
      <c r="J21" s="25"/>
      <c r="K21" s="16"/>
      <c r="L21" s="16"/>
      <c r="M21" s="16"/>
      <c r="N21" s="16"/>
      <c r="O21" s="16"/>
      <c r="P21" s="16"/>
      <c r="Q21" s="16"/>
      <c r="R21" s="16"/>
      <c r="S21" s="16"/>
      <c r="T21" s="16"/>
      <c r="U21" s="16"/>
    </row>
    <row r="22" spans="1:21" ht="82.5" customHeight="1" x14ac:dyDescent="0.2">
      <c r="A22" s="24">
        <v>16</v>
      </c>
      <c r="B22" s="15" t="str">
        <f>'[1]PLAN DE ACCIÓN'!B24</f>
        <v>Actualización de la información de los empleados en el SIGEP</v>
      </c>
      <c r="C22" s="8" t="str">
        <f>'[1]PLAN DE ACCIÓN'!E24</f>
        <v># de historias laborales de conformidad con los parámetros mínimos gestionadas en el SIGEP / # de funcionarios activos *100</v>
      </c>
      <c r="D22" s="21">
        <v>0</v>
      </c>
      <c r="E22" s="21">
        <v>46</v>
      </c>
      <c r="F22" s="22">
        <v>0</v>
      </c>
      <c r="G22" s="12">
        <f>'[1]PLAN DE ACCIÓN'!F24</f>
        <v>1</v>
      </c>
      <c r="H22" s="32"/>
      <c r="I22" s="32"/>
      <c r="J22" s="25"/>
      <c r="K22" s="16"/>
      <c r="L22" s="16"/>
      <c r="M22" s="16"/>
      <c r="N22" s="16"/>
      <c r="O22" s="16"/>
      <c r="P22" s="16"/>
      <c r="Q22" s="16"/>
      <c r="R22" s="16"/>
      <c r="S22" s="16"/>
      <c r="T22" s="16"/>
      <c r="U22" s="16"/>
    </row>
    <row r="23" spans="1:21" ht="75.75" customHeight="1" x14ac:dyDescent="0.2">
      <c r="A23" s="24">
        <v>17</v>
      </c>
      <c r="B23" s="15" t="str">
        <f>'[1]PLAN DE ACCIÓN'!B25</f>
        <v>Aplicación de encuentas de medición del clima organizacional</v>
      </c>
      <c r="C23" s="8" t="str">
        <f>'[1]PLAN DE ACCIÓN'!E25</f>
        <v># de encuentas de medición de clima laboral anual aplicadas / muestra seleccionada (50%) *100</v>
      </c>
      <c r="D23" s="21">
        <v>0</v>
      </c>
      <c r="E23" s="21">
        <v>3</v>
      </c>
      <c r="F23" s="22">
        <v>0</v>
      </c>
      <c r="G23" s="12">
        <f>'[1]PLAN DE ACCIÓN'!F25</f>
        <v>1</v>
      </c>
      <c r="H23" s="32"/>
      <c r="I23" s="32"/>
      <c r="J23" s="25"/>
      <c r="K23" s="16"/>
      <c r="L23" s="16"/>
      <c r="M23" s="16"/>
      <c r="N23" s="16"/>
      <c r="O23" s="16"/>
      <c r="P23" s="16"/>
      <c r="Q23" s="16"/>
      <c r="R23" s="16"/>
      <c r="S23" s="16"/>
      <c r="T23" s="16"/>
      <c r="U23" s="16"/>
    </row>
    <row r="24" spans="1:21" ht="75.75" customHeight="1" x14ac:dyDescent="0.2">
      <c r="A24" s="24">
        <v>18</v>
      </c>
      <c r="B24" s="15" t="str">
        <f>'[1]PLAN DE ACCIÓN'!B26</f>
        <v>Actualización del Manual de Funciones y Competencias laborales</v>
      </c>
      <c r="C24" s="8" t="str">
        <f>'[1]PLAN DE ACCIÓN'!E26</f>
        <v># de cambios en el manual identificados / # de cambios aplicados *100</v>
      </c>
      <c r="D24" s="21">
        <v>0</v>
      </c>
      <c r="E24" s="21">
        <v>0</v>
      </c>
      <c r="F24" s="22">
        <v>0</v>
      </c>
      <c r="G24" s="12">
        <f>'[1]PLAN DE ACCIÓN'!F26</f>
        <v>1</v>
      </c>
      <c r="H24" s="32"/>
      <c r="I24" s="32"/>
      <c r="J24" s="25"/>
      <c r="K24" s="16"/>
      <c r="L24" s="16"/>
      <c r="M24" s="16"/>
      <c r="N24" s="16"/>
      <c r="O24" s="16"/>
      <c r="P24" s="16"/>
      <c r="Q24" s="16"/>
      <c r="R24" s="16"/>
      <c r="S24" s="16"/>
      <c r="T24" s="16"/>
      <c r="U24" s="16"/>
    </row>
    <row r="25" spans="1:21" ht="75.75" customHeight="1" x14ac:dyDescent="0.2">
      <c r="A25" s="26">
        <v>19</v>
      </c>
      <c r="B25" s="27" t="s">
        <v>47</v>
      </c>
      <c r="C25" s="28" t="s">
        <v>49</v>
      </c>
      <c r="D25" s="29">
        <v>30</v>
      </c>
      <c r="E25" s="29">
        <v>47</v>
      </c>
      <c r="F25" s="22">
        <f t="shared" ref="F25" si="1">IF(OR(D25=0,E25=0),"",(D25/E25)*100)</f>
        <v>63.829787234042556</v>
      </c>
      <c r="G25" s="12">
        <v>1</v>
      </c>
      <c r="H25" s="33"/>
      <c r="I25" s="33"/>
      <c r="J25" s="30"/>
      <c r="K25" s="16"/>
      <c r="L25" s="16"/>
      <c r="M25" s="16"/>
      <c r="N25" s="16"/>
      <c r="O25" s="16"/>
      <c r="P25" s="16"/>
      <c r="Q25" s="16"/>
      <c r="R25" s="16"/>
      <c r="S25" s="16"/>
      <c r="T25" s="16"/>
      <c r="U25" s="16"/>
    </row>
    <row r="26" spans="1:21" ht="93.75" customHeight="1" thickBot="1" x14ac:dyDescent="0.25">
      <c r="A26" s="26">
        <v>20</v>
      </c>
      <c r="B26" s="27" t="s">
        <v>48</v>
      </c>
      <c r="C26" s="28" t="s">
        <v>50</v>
      </c>
      <c r="D26" s="29">
        <v>47</v>
      </c>
      <c r="E26" s="29">
        <v>47</v>
      </c>
      <c r="F26" s="22">
        <f t="shared" ref="F26" si="2">IF(OR(D26=0,E26=0),"",(D26/E26)*100)</f>
        <v>100</v>
      </c>
      <c r="G26" s="12">
        <v>1</v>
      </c>
      <c r="H26" s="33"/>
      <c r="I26" s="33"/>
      <c r="J26" s="30"/>
      <c r="K26" s="16"/>
      <c r="L26" s="16"/>
      <c r="M26" s="16"/>
      <c r="N26" s="16"/>
      <c r="O26" s="16"/>
      <c r="P26" s="16"/>
      <c r="Q26" s="16"/>
      <c r="R26" s="16"/>
      <c r="S26" s="16"/>
      <c r="T26" s="16"/>
      <c r="U26" s="16"/>
    </row>
    <row r="27" spans="1:21" x14ac:dyDescent="0.2">
      <c r="A27" s="217" t="s">
        <v>46</v>
      </c>
      <c r="B27" s="218"/>
      <c r="C27" s="218"/>
      <c r="D27" s="218"/>
      <c r="E27" s="218"/>
      <c r="F27" s="218"/>
      <c r="G27" s="218"/>
      <c r="H27" s="34"/>
      <c r="I27" s="34"/>
      <c r="J27" s="221">
        <f>AVERAGE(F7:F24)/100</f>
        <v>0.71111111111111114</v>
      </c>
      <c r="K27" s="16"/>
      <c r="L27" s="16"/>
      <c r="M27" s="16"/>
      <c r="N27" s="16"/>
      <c r="O27" s="16"/>
      <c r="P27" s="16"/>
      <c r="Q27" s="16"/>
      <c r="R27" s="16"/>
      <c r="S27" s="16"/>
      <c r="T27" s="16"/>
      <c r="U27" s="16"/>
    </row>
    <row r="28" spans="1:21" ht="13.5" thickBot="1" x14ac:dyDescent="0.25">
      <c r="A28" s="219"/>
      <c r="B28" s="220"/>
      <c r="C28" s="220"/>
      <c r="D28" s="220"/>
      <c r="E28" s="220"/>
      <c r="F28" s="220"/>
      <c r="G28" s="220"/>
      <c r="H28" s="35"/>
      <c r="I28" s="35"/>
      <c r="J28" s="222"/>
      <c r="K28" s="16"/>
      <c r="L28" s="16"/>
      <c r="M28" s="16"/>
      <c r="N28" s="16"/>
      <c r="O28" s="16"/>
      <c r="P28" s="16"/>
      <c r="Q28" s="16"/>
      <c r="R28" s="16"/>
      <c r="S28" s="16"/>
      <c r="T28" s="16"/>
      <c r="U28" s="16"/>
    </row>
  </sheetData>
  <mergeCells count="4">
    <mergeCell ref="A1:B5"/>
    <mergeCell ref="C1:J5"/>
    <mergeCell ref="A27:G28"/>
    <mergeCell ref="J27:J28"/>
  </mergeCells>
  <pageMargins left="1" right="0" top="0.66944444444444395" bottom="0.70833333333333304" header="0.51180555555555596" footer="0.51180555555555596"/>
  <pageSetup paperSize="5" scale="80" firstPageNumber="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6"/>
  <sheetViews>
    <sheetView showGridLines="0" topLeftCell="A16" zoomScale="71" zoomScaleNormal="60" workbookViewId="0">
      <selection activeCell="H18" sqref="H18"/>
    </sheetView>
  </sheetViews>
  <sheetFormatPr baseColWidth="10" defaultColWidth="11" defaultRowHeight="12.75" x14ac:dyDescent="0.2"/>
  <cols>
    <col min="1" max="1" width="11" style="2"/>
    <col min="2" max="2" width="57.85546875" style="2" customWidth="1"/>
    <col min="3" max="3" width="33.140625" style="2" customWidth="1"/>
    <col min="4" max="4" width="15.42578125" style="2" customWidth="1"/>
    <col min="5" max="5" width="18.28515625" style="2" customWidth="1"/>
    <col min="6" max="7" width="16" style="2" customWidth="1"/>
    <col min="8" max="8" width="32.5703125" style="2" customWidth="1"/>
    <col min="9" max="16384" width="11" style="2"/>
  </cols>
  <sheetData>
    <row r="1" spans="1:19" ht="26.25" customHeight="1" x14ac:dyDescent="0.2">
      <c r="A1" s="199"/>
      <c r="B1" s="200"/>
      <c r="C1" s="205" t="s">
        <v>40</v>
      </c>
      <c r="D1" s="206"/>
      <c r="E1" s="206"/>
      <c r="F1" s="206"/>
      <c r="G1" s="206"/>
      <c r="H1" s="208"/>
      <c r="I1" s="16"/>
      <c r="J1" s="16"/>
      <c r="K1" s="16"/>
      <c r="L1" s="16"/>
      <c r="M1" s="16"/>
      <c r="N1" s="16"/>
      <c r="O1" s="16"/>
      <c r="P1" s="16"/>
      <c r="Q1" s="16"/>
      <c r="R1" s="16"/>
      <c r="S1" s="16"/>
    </row>
    <row r="2" spans="1:19" ht="28.5" customHeight="1" x14ac:dyDescent="0.2">
      <c r="A2" s="201"/>
      <c r="B2" s="202"/>
      <c r="C2" s="209"/>
      <c r="D2" s="210"/>
      <c r="E2" s="210"/>
      <c r="F2" s="210"/>
      <c r="G2" s="210"/>
      <c r="H2" s="212"/>
      <c r="I2" s="16"/>
      <c r="J2" s="16"/>
      <c r="K2" s="16"/>
      <c r="L2" s="16"/>
      <c r="M2" s="16"/>
      <c r="N2" s="16"/>
      <c r="O2" s="16"/>
      <c r="P2" s="16"/>
      <c r="Q2" s="16"/>
      <c r="R2" s="16"/>
      <c r="S2" s="16"/>
    </row>
    <row r="3" spans="1:19" ht="30" customHeight="1" x14ac:dyDescent="0.2">
      <c r="A3" s="201"/>
      <c r="B3" s="202"/>
      <c r="C3" s="209"/>
      <c r="D3" s="210"/>
      <c r="E3" s="210"/>
      <c r="F3" s="210"/>
      <c r="G3" s="210"/>
      <c r="H3" s="212"/>
      <c r="I3" s="16"/>
      <c r="J3" s="16"/>
      <c r="K3" s="16"/>
      <c r="L3" s="16"/>
      <c r="M3" s="16"/>
      <c r="N3" s="16"/>
      <c r="O3" s="16"/>
      <c r="P3" s="16"/>
      <c r="Q3" s="16"/>
      <c r="R3" s="16"/>
      <c r="S3" s="16"/>
    </row>
    <row r="4" spans="1:19" customFormat="1" ht="18.75" customHeight="1" x14ac:dyDescent="0.2">
      <c r="A4" s="201"/>
      <c r="B4" s="202"/>
      <c r="C4" s="209"/>
      <c r="D4" s="210"/>
      <c r="E4" s="210"/>
      <c r="F4" s="210"/>
      <c r="G4" s="210"/>
      <c r="H4" s="212"/>
      <c r="I4" s="16"/>
      <c r="J4" s="16"/>
      <c r="K4" s="16"/>
      <c r="L4" s="16"/>
      <c r="M4" s="16"/>
      <c r="N4" s="16"/>
      <c r="O4" s="16"/>
      <c r="P4" s="16"/>
      <c r="Q4" s="16"/>
      <c r="R4" s="16"/>
      <c r="S4" s="16"/>
    </row>
    <row r="5" spans="1:19" customFormat="1" ht="19.5" customHeight="1" thickBot="1" x14ac:dyDescent="0.25">
      <c r="A5" s="203"/>
      <c r="B5" s="204"/>
      <c r="C5" s="213"/>
      <c r="D5" s="214"/>
      <c r="E5" s="214"/>
      <c r="F5" s="214"/>
      <c r="G5" s="214"/>
      <c r="H5" s="216"/>
      <c r="I5" s="16"/>
      <c r="J5" s="16"/>
      <c r="K5" s="16"/>
      <c r="L5" s="16"/>
      <c r="M5" s="16"/>
      <c r="N5" s="16"/>
      <c r="O5" s="16"/>
      <c r="P5" s="16"/>
      <c r="Q5" s="16"/>
      <c r="R5" s="16"/>
      <c r="S5" s="16"/>
    </row>
    <row r="6" spans="1:19" customFormat="1" ht="33" customHeight="1" x14ac:dyDescent="0.2">
      <c r="A6" s="17" t="s">
        <v>3</v>
      </c>
      <c r="B6" s="18" t="s">
        <v>7</v>
      </c>
      <c r="C6" s="18" t="s">
        <v>41</v>
      </c>
      <c r="D6" s="18" t="s">
        <v>42</v>
      </c>
      <c r="E6" s="18" t="s">
        <v>43</v>
      </c>
      <c r="F6" s="18" t="s">
        <v>44</v>
      </c>
      <c r="G6" s="18" t="s">
        <v>1</v>
      </c>
      <c r="H6" s="19" t="s">
        <v>45</v>
      </c>
      <c r="I6" s="16"/>
      <c r="J6" s="16"/>
      <c r="K6" s="16"/>
      <c r="L6" s="16"/>
      <c r="M6" s="16"/>
      <c r="N6" s="16"/>
      <c r="O6" s="16"/>
      <c r="P6" s="16"/>
      <c r="Q6" s="16"/>
      <c r="R6" s="16"/>
      <c r="S6" s="16"/>
    </row>
    <row r="7" spans="1:19" ht="54.75" customHeight="1" x14ac:dyDescent="0.2">
      <c r="A7" s="20">
        <v>1</v>
      </c>
      <c r="B7" s="15" t="str">
        <f>'[1]PLAN DE ACCIÓN'!B9</f>
        <v>Diagnósticar la Gestión Estratégica del Talento Humano</v>
      </c>
      <c r="C7" s="8" t="str">
        <f>'[1]PLAN DE ACCIÓN'!E9</f>
        <v>Diagnóstico GETH realizado</v>
      </c>
      <c r="D7" s="21">
        <v>1</v>
      </c>
      <c r="E7" s="21">
        <v>4</v>
      </c>
      <c r="F7" s="22">
        <f>IF(OR(D7=0,E7=0),"",(D7/E7)*100)</f>
        <v>25</v>
      </c>
      <c r="G7" s="12">
        <f>'[1]PLAN DE ACCIÓN'!F9</f>
        <v>1</v>
      </c>
      <c r="H7" s="23"/>
      <c r="I7" s="16"/>
      <c r="J7" s="16"/>
      <c r="K7" s="16"/>
      <c r="L7" s="16"/>
      <c r="M7" s="16"/>
      <c r="N7" s="16"/>
      <c r="O7" s="16"/>
      <c r="P7" s="16"/>
      <c r="Q7" s="16"/>
      <c r="R7" s="16"/>
      <c r="S7" s="16"/>
    </row>
    <row r="8" spans="1:19" ht="52.5" customHeight="1" x14ac:dyDescent="0.2">
      <c r="A8" s="20">
        <v>2</v>
      </c>
      <c r="B8" s="15" t="str">
        <f>'[1]PLAN DE ACCIÓN'!B10</f>
        <v>Actualizar y publicar el Plan Estratégico del Talento Humano de la Vigencia</v>
      </c>
      <c r="C8" s="8" t="str">
        <f>'[1]PLAN DE ACCIÓN'!E10</f>
        <v>Actualización PETH realizada</v>
      </c>
      <c r="D8" s="21">
        <v>1</v>
      </c>
      <c r="E8" s="21">
        <v>1</v>
      </c>
      <c r="F8" s="22">
        <f t="shared" ref="F8:F21" si="0">IF(OR(D8=0,E8=0),"",(D8/E8)*100)</f>
        <v>100</v>
      </c>
      <c r="G8" s="12">
        <f>'[1]PLAN DE ACCIÓN'!F10</f>
        <v>1</v>
      </c>
      <c r="H8" s="23"/>
      <c r="I8" s="16"/>
      <c r="J8" s="16"/>
      <c r="K8" s="16"/>
      <c r="L8" s="16"/>
      <c r="M8" s="16"/>
      <c r="N8" s="16"/>
      <c r="O8" s="16"/>
      <c r="P8" s="16"/>
      <c r="Q8" s="16"/>
      <c r="R8" s="16"/>
      <c r="S8" s="16"/>
    </row>
    <row r="9" spans="1:19" s="4" customFormat="1" ht="76.5" customHeight="1" x14ac:dyDescent="0.2">
      <c r="A9" s="20">
        <v>3</v>
      </c>
      <c r="B9" s="15" t="str">
        <f>'[1]PLAN DE ACCIÓN'!B11</f>
        <v>Aplicación de encuestas de necesidades de capacitación</v>
      </c>
      <c r="C9" s="8" t="str">
        <f>'[1]PLAN DE ACCIÓN'!E11</f>
        <v># de empleados a los que se le aplicó la encuenta / # de muestra seleccionada (50%) *100</v>
      </c>
      <c r="D9" s="21">
        <v>30</v>
      </c>
      <c r="E9" s="21">
        <v>30</v>
      </c>
      <c r="F9" s="22">
        <f t="shared" si="0"/>
        <v>100</v>
      </c>
      <c r="G9" s="12">
        <f>'[1]PLAN DE ACCIÓN'!F11</f>
        <v>1</v>
      </c>
      <c r="H9" s="23"/>
      <c r="I9" s="16"/>
      <c r="J9" s="16"/>
      <c r="K9" s="16"/>
      <c r="L9" s="16"/>
      <c r="M9" s="16"/>
      <c r="N9" s="16"/>
      <c r="O9" s="16"/>
      <c r="P9" s="16"/>
      <c r="Q9" s="16"/>
      <c r="R9" s="16"/>
      <c r="S9" s="16"/>
    </row>
    <row r="10" spans="1:19" s="4" customFormat="1" ht="67.5" customHeight="1" x14ac:dyDescent="0.2">
      <c r="A10" s="20">
        <v>4</v>
      </c>
      <c r="B10" s="15" t="str">
        <f>'[1]PLAN DE ACCIÓN'!B12</f>
        <v>Aplicación de encuentas de necesidad de bienestar social</v>
      </c>
      <c r="C10" s="8" t="str">
        <f>'[1]PLAN DE ACCIÓN'!E12</f>
        <v># de empleados a los que se le aplicó la encuenta / # de muestra seleccionada *100</v>
      </c>
      <c r="D10" s="21">
        <v>31</v>
      </c>
      <c r="E10" s="21">
        <v>31</v>
      </c>
      <c r="F10" s="22">
        <f t="shared" si="0"/>
        <v>100</v>
      </c>
      <c r="G10" s="12">
        <f>'[1]PLAN DE ACCIÓN'!F12</f>
        <v>1</v>
      </c>
      <c r="H10" s="23"/>
      <c r="I10" s="16"/>
      <c r="J10" s="16"/>
      <c r="K10" s="16"/>
      <c r="L10" s="16"/>
      <c r="M10" s="16"/>
      <c r="N10" s="16"/>
      <c r="O10" s="16"/>
      <c r="P10" s="16"/>
      <c r="Q10" s="16"/>
      <c r="R10" s="16"/>
      <c r="S10" s="16"/>
    </row>
    <row r="11" spans="1:19" ht="56.25" customHeight="1" x14ac:dyDescent="0.2">
      <c r="A11" s="20">
        <v>5</v>
      </c>
      <c r="B11" s="15" t="str">
        <f>'[1]PLAN DE ACCIÓN'!B13</f>
        <v>Elaboración del Plan Institucional de Capacitaciones</v>
      </c>
      <c r="C11" s="8" t="str">
        <f>'[1]PLAN DE ACCIÓN'!E13</f>
        <v>Plan Institucional de Capacitaciones adoptado</v>
      </c>
      <c r="D11" s="21">
        <v>1</v>
      </c>
      <c r="E11" s="21">
        <v>1</v>
      </c>
      <c r="F11" s="22">
        <f t="shared" si="0"/>
        <v>100</v>
      </c>
      <c r="G11" s="12">
        <f>'[1]PLAN DE ACCIÓN'!F13</f>
        <v>1</v>
      </c>
      <c r="H11" s="23"/>
      <c r="I11" s="16"/>
      <c r="J11" s="16"/>
      <c r="K11" s="16"/>
      <c r="L11" s="16"/>
      <c r="M11" s="16"/>
      <c r="N11" s="16"/>
      <c r="O11" s="16"/>
      <c r="P11" s="16"/>
      <c r="Q11" s="16"/>
      <c r="R11" s="16"/>
      <c r="S11" s="16"/>
    </row>
    <row r="12" spans="1:19" ht="51.75" customHeight="1" x14ac:dyDescent="0.2">
      <c r="A12" s="20">
        <v>6</v>
      </c>
      <c r="B12" s="15" t="str">
        <f>'[1]PLAN DE ACCIÓN'!B14</f>
        <v>Elaboración del Plan anual de Bienestar, Estímulos e Icentivos</v>
      </c>
      <c r="C12" s="8" t="str">
        <f>'[1]PLAN DE ACCIÓN'!E14</f>
        <v>Plan de Bienestar, Estímulos e Incentivos adoptado</v>
      </c>
      <c r="D12" s="21">
        <v>1</v>
      </c>
      <c r="E12" s="21">
        <v>1</v>
      </c>
      <c r="F12" s="22">
        <f t="shared" si="0"/>
        <v>100</v>
      </c>
      <c r="G12" s="12">
        <f>'[1]PLAN DE ACCIÓN'!F14</f>
        <v>1</v>
      </c>
      <c r="H12" s="23"/>
      <c r="I12" s="16"/>
      <c r="J12" s="16"/>
      <c r="K12" s="16"/>
      <c r="L12" s="16"/>
      <c r="M12" s="16"/>
      <c r="N12" s="16"/>
      <c r="O12" s="16"/>
      <c r="P12" s="16"/>
      <c r="Q12" s="16"/>
      <c r="R12" s="16"/>
      <c r="S12" s="16"/>
    </row>
    <row r="13" spans="1:19" ht="30" customHeight="1" x14ac:dyDescent="0.2">
      <c r="A13" s="20">
        <v>7</v>
      </c>
      <c r="B13" s="15" t="str">
        <f>'[1]PLAN DE ACCIÓN'!B15</f>
        <v>Revisión / Actualización de las caracterización de los servidores públicos</v>
      </c>
      <c r="C13" s="8" t="str">
        <f>'[1]PLAN DE ACCIÓN'!E15</f>
        <v># de servidores públicos y empleados caracterizados / # de servidores y empleados activos *100</v>
      </c>
      <c r="D13" s="21">
        <v>8</v>
      </c>
      <c r="E13" s="21">
        <v>8</v>
      </c>
      <c r="F13" s="22">
        <f t="shared" si="0"/>
        <v>100</v>
      </c>
      <c r="G13" s="12">
        <f>'[1]PLAN DE ACCIÓN'!F15</f>
        <v>1</v>
      </c>
      <c r="H13" s="23"/>
      <c r="I13" s="16"/>
      <c r="J13" s="16"/>
      <c r="K13" s="16"/>
      <c r="L13" s="16"/>
      <c r="M13" s="16"/>
      <c r="N13" s="16"/>
      <c r="O13" s="16"/>
      <c r="P13" s="16"/>
      <c r="Q13" s="16"/>
      <c r="R13" s="16"/>
      <c r="S13" s="16"/>
    </row>
    <row r="14" spans="1:19" ht="48.75" customHeight="1" x14ac:dyDescent="0.2">
      <c r="A14" s="20">
        <v>8</v>
      </c>
      <c r="B14" s="15" t="str">
        <f>'[1]PLAN DE ACCIÓN'!B16</f>
        <v>Revisión / Actualización de las caracterización de los empleos</v>
      </c>
      <c r="C14" s="8" t="str">
        <f>'[1]PLAN DE ACCIÓN'!E16</f>
        <v># de empleos caracterizados / # de empleos planta actual</v>
      </c>
      <c r="D14" s="21">
        <v>49</v>
      </c>
      <c r="E14" s="21">
        <v>49</v>
      </c>
      <c r="F14" s="22">
        <f t="shared" si="0"/>
        <v>100</v>
      </c>
      <c r="G14" s="12">
        <f>'[1]PLAN DE ACCIÓN'!F16</f>
        <v>1</v>
      </c>
      <c r="H14" s="23"/>
      <c r="I14" s="16"/>
      <c r="J14" s="16"/>
      <c r="K14" s="16"/>
      <c r="L14" s="16"/>
      <c r="M14" s="16"/>
      <c r="N14" s="16"/>
      <c r="O14" s="16"/>
      <c r="P14" s="16"/>
      <c r="Q14" s="16"/>
      <c r="R14" s="16"/>
      <c r="S14" s="16"/>
    </row>
    <row r="15" spans="1:19" ht="68.25" customHeight="1" x14ac:dyDescent="0.2">
      <c r="A15" s="20">
        <v>9</v>
      </c>
      <c r="B15" s="15" t="str">
        <f>'[1]PLAN DE ACCIÓN'!B17</f>
        <v>Revisión / Actualización trazabilidad de las historias laborales</v>
      </c>
      <c r="C15" s="8" t="str">
        <f>'[1]PLAN DE ACCIÓN'!E17</f>
        <v># de historias laborales gestionadas / # de funcionarios y empleados activos *100</v>
      </c>
      <c r="D15" s="21">
        <v>49</v>
      </c>
      <c r="E15" s="21">
        <v>49</v>
      </c>
      <c r="F15" s="22">
        <f t="shared" si="0"/>
        <v>100</v>
      </c>
      <c r="G15" s="12">
        <f>'[1]PLAN DE ACCIÓN'!F17</f>
        <v>1</v>
      </c>
      <c r="H15" s="23"/>
      <c r="I15" s="16"/>
      <c r="J15" s="16"/>
      <c r="K15" s="16"/>
      <c r="L15" s="16"/>
      <c r="M15" s="16"/>
      <c r="N15" s="16"/>
      <c r="O15" s="16"/>
      <c r="P15" s="16"/>
      <c r="Q15" s="16"/>
      <c r="R15" s="16"/>
      <c r="S15" s="16"/>
    </row>
    <row r="16" spans="1:19" ht="67.5" customHeight="1" x14ac:dyDescent="0.2">
      <c r="A16" s="20">
        <v>10</v>
      </c>
      <c r="B16" s="15" t="str">
        <f>'[1]PLAN DE ACCIÓN'!B18</f>
        <v>Elaborar el Plan  de Gestión de seguridad y salud en el trabajo</v>
      </c>
      <c r="C16" s="8" t="str">
        <f>'[1]PLAN DE ACCIÓN'!E18</f>
        <v>Plan de Gestión de Seguridad y Salud en el Trabajo adoptado</v>
      </c>
      <c r="D16" s="21">
        <v>1</v>
      </c>
      <c r="E16" s="21">
        <v>1</v>
      </c>
      <c r="F16" s="22">
        <v>100</v>
      </c>
      <c r="G16" s="12">
        <f>'[1]PLAN DE ACCIÓN'!F18</f>
        <v>1</v>
      </c>
      <c r="H16" s="23"/>
      <c r="I16" s="16"/>
      <c r="J16" s="16"/>
      <c r="K16" s="16"/>
      <c r="L16" s="16"/>
      <c r="M16" s="16"/>
      <c r="N16" s="16"/>
      <c r="O16" s="16"/>
      <c r="P16" s="16"/>
      <c r="Q16" s="16"/>
      <c r="R16" s="16"/>
      <c r="S16" s="16"/>
    </row>
    <row r="17" spans="1:19" ht="56.25" customHeight="1" x14ac:dyDescent="0.2">
      <c r="A17" s="20">
        <v>11</v>
      </c>
      <c r="B17" s="15" t="str">
        <f>'[1]PLAN DE ACCIÓN'!B19</f>
        <v>Elaborar el Plan de Previsión de Talento Humano</v>
      </c>
      <c r="C17" s="8" t="str">
        <f>'[1]PLAN DE ACCIÓN'!E19</f>
        <v>Plan de Previsión del Talento Humano Adoptado</v>
      </c>
      <c r="D17" s="21">
        <v>1</v>
      </c>
      <c r="E17" s="21">
        <v>1</v>
      </c>
      <c r="F17" s="22">
        <v>100</v>
      </c>
      <c r="G17" s="12">
        <f>'[1]PLAN DE ACCIÓN'!F19</f>
        <v>1</v>
      </c>
      <c r="H17" s="23"/>
      <c r="I17" s="16"/>
      <c r="J17" s="16"/>
      <c r="K17" s="16"/>
      <c r="L17" s="16"/>
      <c r="M17" s="16"/>
      <c r="N17" s="16"/>
      <c r="O17" s="16"/>
      <c r="P17" s="16"/>
      <c r="Q17" s="16"/>
      <c r="R17" s="16"/>
      <c r="S17" s="16"/>
    </row>
    <row r="18" spans="1:19" ht="88.5" customHeight="1" x14ac:dyDescent="0.2">
      <c r="A18" s="20">
        <v>12</v>
      </c>
      <c r="B18" s="15" t="str">
        <f>'[1]PLAN DE ACCIÓN'!B20</f>
        <v>Evaluar el desempeño de los directivos - acuerdos de gestión</v>
      </c>
      <c r="C18" s="8" t="str">
        <f>'[1]PLAN DE ACCIÓN'!E20</f>
        <v># de evaluaciones de desempeño - acuerdos de gestión realizadas / # directivos de la entidad *100</v>
      </c>
      <c r="D18" s="21">
        <v>8</v>
      </c>
      <c r="E18" s="21">
        <v>8</v>
      </c>
      <c r="F18" s="22">
        <v>100</v>
      </c>
      <c r="G18" s="12">
        <f>'[1]PLAN DE ACCIÓN'!F20</f>
        <v>1</v>
      </c>
      <c r="H18" s="23"/>
      <c r="I18" s="16"/>
      <c r="J18" s="16"/>
      <c r="K18" s="16"/>
      <c r="L18" s="16"/>
      <c r="M18" s="16"/>
      <c r="N18" s="16"/>
      <c r="O18" s="16"/>
      <c r="P18" s="16"/>
      <c r="Q18" s="16"/>
      <c r="R18" s="16"/>
      <c r="S18" s="16"/>
    </row>
    <row r="19" spans="1:19" ht="60.75" customHeight="1" x14ac:dyDescent="0.2">
      <c r="A19" s="20">
        <v>13</v>
      </c>
      <c r="B19" s="15" t="str">
        <f>'[1]PLAN DE ACCIÓN'!B21</f>
        <v>Ejecutar el Plan Institucional de Capacitaciones</v>
      </c>
      <c r="C19" s="8" t="str">
        <f>'[1]PLAN DE ACCIÓN'!E21</f>
        <v># de capacitaciones realizadas / # de capacitaciones programadas *100</v>
      </c>
      <c r="D19" s="21">
        <v>1</v>
      </c>
      <c r="E19" s="21">
        <v>30</v>
      </c>
      <c r="F19" s="22">
        <f t="shared" si="0"/>
        <v>3.3333333333333335</v>
      </c>
      <c r="G19" s="12">
        <f>'[1]PLAN DE ACCIÓN'!F21</f>
        <v>1</v>
      </c>
      <c r="H19" s="23"/>
      <c r="I19" s="16"/>
      <c r="J19" s="16"/>
      <c r="K19" s="16"/>
      <c r="L19" s="16"/>
      <c r="M19" s="16"/>
      <c r="N19" s="16"/>
      <c r="O19" s="16"/>
      <c r="P19" s="16"/>
      <c r="Q19" s="16"/>
      <c r="R19" s="16"/>
      <c r="S19" s="16"/>
    </row>
    <row r="20" spans="1:19" ht="66" customHeight="1" x14ac:dyDescent="0.2">
      <c r="A20" s="20">
        <v>14</v>
      </c>
      <c r="B20" s="15" t="str">
        <f>'[1]PLAN DE ACCIÓN'!B22</f>
        <v>Ejecutar el Plan de Bienestar, Estímulos e Incentivos</v>
      </c>
      <c r="C20" s="8" t="str">
        <f>'[1]PLAN DE ACCIÓN'!E22</f>
        <v># de actividades de bienestar realizadas / # de actividades de bienestar programadas  *100</v>
      </c>
      <c r="D20" s="21">
        <v>3</v>
      </c>
      <c r="E20" s="21">
        <v>15</v>
      </c>
      <c r="F20" s="22">
        <f t="shared" si="0"/>
        <v>20</v>
      </c>
      <c r="G20" s="12">
        <f>'[1]PLAN DE ACCIÓN'!F22</f>
        <v>1</v>
      </c>
      <c r="H20" s="23"/>
      <c r="I20" s="16"/>
      <c r="J20" s="16"/>
      <c r="K20" s="16"/>
      <c r="L20" s="16"/>
      <c r="M20" s="16"/>
      <c r="N20" s="16"/>
      <c r="O20" s="16"/>
      <c r="P20" s="16"/>
      <c r="Q20" s="16"/>
      <c r="R20" s="16"/>
      <c r="S20" s="16"/>
    </row>
    <row r="21" spans="1:19" ht="70.5" customHeight="1" x14ac:dyDescent="0.2">
      <c r="A21" s="20">
        <v>15</v>
      </c>
      <c r="B21" s="15" t="str">
        <f>'[1]PLAN DE ACCIÓN'!B23</f>
        <v>Realizar las inducciones a los servidores públicos o empleados oficiales nuevos</v>
      </c>
      <c r="C21" s="8" t="str">
        <f>'[1]PLAN DE ACCIÓN'!E23</f>
        <v># de inducciones realizadas / # de funcionarios vinculados *100</v>
      </c>
      <c r="D21" s="21">
        <v>5</v>
      </c>
      <c r="E21" s="21">
        <v>5</v>
      </c>
      <c r="F21" s="22">
        <f t="shared" si="0"/>
        <v>100</v>
      </c>
      <c r="G21" s="12">
        <f>'[1]PLAN DE ACCIÓN'!F23</f>
        <v>1</v>
      </c>
      <c r="H21" s="23"/>
      <c r="I21" s="16"/>
      <c r="J21" s="16"/>
      <c r="K21" s="16"/>
      <c r="L21" s="16"/>
      <c r="M21" s="16"/>
      <c r="N21" s="16"/>
      <c r="O21" s="16"/>
      <c r="P21" s="16"/>
      <c r="Q21" s="16"/>
      <c r="R21" s="16"/>
      <c r="S21" s="16"/>
    </row>
    <row r="22" spans="1:19" ht="82.5" customHeight="1" x14ac:dyDescent="0.2">
      <c r="A22" s="20">
        <v>16</v>
      </c>
      <c r="B22" s="15" t="str">
        <f>'[1]PLAN DE ACCIÓN'!B24</f>
        <v>Actualización de la información de los empleados en el SIGEP</v>
      </c>
      <c r="C22" s="8" t="str">
        <f>'[1]PLAN DE ACCIÓN'!E24</f>
        <v># de historias laborales de conformidad con los parámetros mínimos gestionadas en el SIGEP / # de funcionarios activos *100</v>
      </c>
      <c r="D22" s="21">
        <v>0</v>
      </c>
      <c r="E22" s="21">
        <v>46</v>
      </c>
      <c r="F22" s="22">
        <v>0</v>
      </c>
      <c r="G22" s="12">
        <f>'[1]PLAN DE ACCIÓN'!F24</f>
        <v>1</v>
      </c>
      <c r="H22" s="23"/>
      <c r="I22" s="16"/>
      <c r="J22" s="16"/>
      <c r="K22" s="16"/>
      <c r="L22" s="16"/>
      <c r="M22" s="16"/>
      <c r="N22" s="16"/>
      <c r="O22" s="16"/>
      <c r="P22" s="16"/>
      <c r="Q22" s="16"/>
      <c r="R22" s="16"/>
      <c r="S22" s="16"/>
    </row>
    <row r="23" spans="1:19" ht="75.75" customHeight="1" x14ac:dyDescent="0.2">
      <c r="A23" s="20">
        <v>17</v>
      </c>
      <c r="B23" s="15" t="str">
        <f>'[1]PLAN DE ACCIÓN'!B25</f>
        <v>Aplicación de encuentas de medición del clima organizacional</v>
      </c>
      <c r="C23" s="8" t="str">
        <f>'[1]PLAN DE ACCIÓN'!E25</f>
        <v># de encuentas de medición de clima laboral anual aplicadas / muestra seleccionada (50%) *100</v>
      </c>
      <c r="D23" s="21">
        <v>0</v>
      </c>
      <c r="E23" s="21">
        <v>3</v>
      </c>
      <c r="F23" s="22">
        <v>0</v>
      </c>
      <c r="G23" s="12">
        <f>'[1]PLAN DE ACCIÓN'!F25</f>
        <v>1</v>
      </c>
      <c r="H23" s="23"/>
      <c r="I23" s="16"/>
      <c r="J23" s="16"/>
      <c r="K23" s="16"/>
      <c r="L23" s="16"/>
      <c r="M23" s="16"/>
      <c r="N23" s="16"/>
      <c r="O23" s="16"/>
      <c r="P23" s="16"/>
      <c r="Q23" s="16"/>
      <c r="R23" s="16"/>
      <c r="S23" s="16"/>
    </row>
    <row r="24" spans="1:19" ht="75.75" customHeight="1" thickBot="1" x14ac:dyDescent="0.25">
      <c r="A24" s="20">
        <v>18</v>
      </c>
      <c r="B24" s="15" t="str">
        <f>'[1]PLAN DE ACCIÓN'!B26</f>
        <v>Actualización del Manual de Funciones y Competencias laborales</v>
      </c>
      <c r="C24" s="8" t="str">
        <f>'[1]PLAN DE ACCIÓN'!E26</f>
        <v># de cambios en el manual identificados / # de cambios aplicados *100</v>
      </c>
      <c r="D24" s="21">
        <v>0</v>
      </c>
      <c r="E24" s="21">
        <v>0</v>
      </c>
      <c r="F24" s="22">
        <v>0</v>
      </c>
      <c r="G24" s="12">
        <f>'[1]PLAN DE ACCIÓN'!F26</f>
        <v>1</v>
      </c>
      <c r="H24" s="23"/>
      <c r="I24" s="16"/>
      <c r="J24" s="16"/>
      <c r="K24" s="16"/>
      <c r="L24" s="16"/>
      <c r="M24" s="16"/>
      <c r="N24" s="16"/>
      <c r="O24" s="16"/>
      <c r="P24" s="16"/>
      <c r="Q24" s="16"/>
      <c r="R24" s="16"/>
      <c r="S24" s="16"/>
    </row>
    <row r="25" spans="1:19" x14ac:dyDescent="0.2">
      <c r="A25" s="217" t="s">
        <v>46</v>
      </c>
      <c r="B25" s="218"/>
      <c r="C25" s="218"/>
      <c r="D25" s="218"/>
      <c r="E25" s="218"/>
      <c r="F25" s="218"/>
      <c r="G25" s="218"/>
      <c r="H25" s="221">
        <f>AVERAGE(F7:F24)/100</f>
        <v>0.69351851851851842</v>
      </c>
      <c r="I25" s="16"/>
      <c r="J25" s="16"/>
      <c r="K25" s="16"/>
      <c r="L25" s="16"/>
      <c r="M25" s="16"/>
      <c r="N25" s="16"/>
      <c r="O25" s="16"/>
      <c r="P25" s="16"/>
      <c r="Q25" s="16"/>
      <c r="R25" s="16"/>
      <c r="S25" s="16"/>
    </row>
    <row r="26" spans="1:19" ht="13.5" thickBot="1" x14ac:dyDescent="0.25">
      <c r="A26" s="219"/>
      <c r="B26" s="220"/>
      <c r="C26" s="220"/>
      <c r="D26" s="220"/>
      <c r="E26" s="220"/>
      <c r="F26" s="220"/>
      <c r="G26" s="220"/>
      <c r="H26" s="222"/>
      <c r="I26" s="16"/>
      <c r="J26" s="16"/>
      <c r="K26" s="16"/>
      <c r="L26" s="16"/>
      <c r="M26" s="16"/>
      <c r="N26" s="16"/>
      <c r="O26" s="16"/>
      <c r="P26" s="16"/>
      <c r="Q26" s="16"/>
      <c r="R26" s="16"/>
      <c r="S26" s="16"/>
    </row>
  </sheetData>
  <mergeCells count="4">
    <mergeCell ref="A1:B5"/>
    <mergeCell ref="C1:H5"/>
    <mergeCell ref="A25:G26"/>
    <mergeCell ref="H25:H26"/>
  </mergeCells>
  <pageMargins left="1" right="0" top="0.66944444444444395" bottom="0.70833333333333304" header="0.51180555555555596" footer="0.51180555555555596"/>
  <pageSetup paperSize="5" scale="80" firstPageNumber="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5"/>
  <sheetViews>
    <sheetView showGridLines="0" tabSelected="1" topLeftCell="D10" zoomScale="71" zoomScaleNormal="60" workbookViewId="0">
      <selection activeCell="D12" sqref="D12"/>
    </sheetView>
  </sheetViews>
  <sheetFormatPr baseColWidth="10" defaultColWidth="11" defaultRowHeight="12.75" x14ac:dyDescent="0.2"/>
  <cols>
    <col min="1" max="1" width="5.42578125" style="1" customWidth="1"/>
    <col min="2" max="3" width="38.5703125" style="1" customWidth="1"/>
    <col min="4" max="4" width="65.42578125" style="1" customWidth="1"/>
    <col min="5" max="5" width="36.85546875" style="3" customWidth="1"/>
    <col min="6" max="6" width="30.85546875" style="3" customWidth="1"/>
    <col min="7" max="7" width="38.42578125" style="2" customWidth="1"/>
    <col min="8" max="8" width="20.140625" style="2" customWidth="1"/>
    <col min="9" max="9" width="17.28515625" style="2" customWidth="1"/>
    <col min="10" max="12" width="11" style="2"/>
    <col min="13" max="13" width="13" style="2" customWidth="1"/>
    <col min="14" max="16384" width="11" style="2"/>
  </cols>
  <sheetData>
    <row r="1" spans="1:14" ht="26.25" customHeight="1" x14ac:dyDescent="0.2">
      <c r="A1" s="228"/>
      <c r="B1" s="228"/>
      <c r="C1" s="228"/>
      <c r="D1" s="228"/>
      <c r="E1" s="229"/>
      <c r="F1" s="229"/>
      <c r="G1" s="230" t="s">
        <v>6</v>
      </c>
      <c r="H1" s="230"/>
    </row>
    <row r="2" spans="1:14" ht="28.5" customHeight="1" x14ac:dyDescent="0.2">
      <c r="A2" s="228"/>
      <c r="B2" s="228"/>
      <c r="C2" s="228"/>
      <c r="D2" s="228"/>
      <c r="E2" s="229"/>
      <c r="F2" s="229"/>
      <c r="G2" s="230" t="s">
        <v>2</v>
      </c>
      <c r="H2" s="230"/>
    </row>
    <row r="3" spans="1:14" ht="30" customHeight="1" x14ac:dyDescent="0.2">
      <c r="A3" s="228"/>
      <c r="B3" s="228"/>
      <c r="C3" s="228"/>
      <c r="D3" s="228"/>
      <c r="E3" s="229"/>
      <c r="F3" s="229"/>
      <c r="G3" s="230" t="s">
        <v>5</v>
      </c>
      <c r="H3" s="230"/>
    </row>
    <row r="4" spans="1:14" ht="30" customHeight="1" x14ac:dyDescent="0.2">
      <c r="A4" s="227" t="s">
        <v>52</v>
      </c>
      <c r="B4" s="227"/>
      <c r="C4" s="227"/>
      <c r="D4" s="227"/>
      <c r="E4" s="227"/>
      <c r="F4" s="227"/>
      <c r="G4" s="227"/>
      <c r="H4" s="227"/>
    </row>
    <row r="5" spans="1:14" ht="30" customHeight="1" x14ac:dyDescent="0.25">
      <c r="A5" s="223" t="s">
        <v>58</v>
      </c>
      <c r="B5" s="224"/>
      <c r="C5" s="224"/>
      <c r="D5" s="224"/>
      <c r="E5" s="6"/>
      <c r="F5" s="6"/>
      <c r="G5" s="7"/>
      <c r="H5" s="7"/>
    </row>
    <row r="6" spans="1:14" customFormat="1" ht="18.75" customHeight="1" x14ac:dyDescent="0.25">
      <c r="A6" s="223" t="s">
        <v>59</v>
      </c>
      <c r="B6" s="224"/>
      <c r="C6" s="224"/>
      <c r="D6" s="224"/>
      <c r="E6" s="9"/>
      <c r="F6" s="9"/>
      <c r="G6" s="9"/>
      <c r="H6" s="10"/>
      <c r="I6" s="11"/>
    </row>
    <row r="7" spans="1:14" customFormat="1" ht="18.75" customHeight="1" x14ac:dyDescent="0.25">
      <c r="A7" s="225" t="s">
        <v>306</v>
      </c>
      <c r="B7" s="225"/>
      <c r="C7" s="225"/>
      <c r="D7" s="226"/>
      <c r="E7" s="226"/>
      <c r="F7" s="226"/>
      <c r="G7" s="226"/>
      <c r="H7" s="226"/>
      <c r="I7" s="11"/>
    </row>
    <row r="8" spans="1:14" customFormat="1" ht="19.5" customHeight="1" x14ac:dyDescent="0.25">
      <c r="A8" s="225" t="s">
        <v>51</v>
      </c>
      <c r="B8" s="225"/>
      <c r="C8" s="225"/>
      <c r="D8" s="226"/>
      <c r="E8" s="226"/>
      <c r="F8" s="226"/>
      <c r="G8" s="226"/>
      <c r="H8" s="226"/>
    </row>
    <row r="9" spans="1:14" customFormat="1" ht="33" customHeight="1" x14ac:dyDescent="0.2">
      <c r="A9" s="227" t="s">
        <v>8</v>
      </c>
      <c r="B9" s="227"/>
      <c r="C9" s="227"/>
      <c r="D9" s="227"/>
      <c r="E9" s="227"/>
      <c r="F9" s="227"/>
      <c r="G9" s="227"/>
      <c r="H9" s="227"/>
    </row>
    <row r="10" spans="1:14" ht="15.75" thickBot="1" x14ac:dyDescent="0.25">
      <c r="A10" s="5"/>
      <c r="B10" s="5"/>
      <c r="C10" s="5"/>
      <c r="D10" s="5"/>
      <c r="E10" s="6"/>
      <c r="F10" s="6"/>
      <c r="G10" s="7"/>
      <c r="H10" s="7"/>
    </row>
    <row r="11" spans="1:14" ht="63" x14ac:dyDescent="0.2">
      <c r="A11" s="13" t="s">
        <v>3</v>
      </c>
      <c r="B11" s="36" t="s">
        <v>53</v>
      </c>
      <c r="C11" s="14" t="s">
        <v>1</v>
      </c>
      <c r="D11" s="14" t="s">
        <v>100</v>
      </c>
      <c r="E11" s="14" t="s">
        <v>0</v>
      </c>
      <c r="F11" s="18" t="s">
        <v>41</v>
      </c>
      <c r="G11" s="18" t="s">
        <v>42</v>
      </c>
      <c r="H11" s="18" t="s">
        <v>43</v>
      </c>
      <c r="I11" s="18" t="s">
        <v>55</v>
      </c>
      <c r="J11" s="18" t="s">
        <v>1</v>
      </c>
      <c r="K11" s="31" t="s">
        <v>56</v>
      </c>
      <c r="L11" s="31" t="s">
        <v>57</v>
      </c>
      <c r="M11" s="14" t="s">
        <v>4</v>
      </c>
      <c r="N11" s="14" t="s">
        <v>45</v>
      </c>
    </row>
    <row r="12" spans="1:14" s="4" customFormat="1" ht="45" customHeight="1" x14ac:dyDescent="0.2">
      <c r="A12" s="37">
        <v>1</v>
      </c>
      <c r="B12" s="162" t="s">
        <v>73</v>
      </c>
      <c r="C12" s="39" t="s">
        <v>33</v>
      </c>
      <c r="D12" s="39" t="s">
        <v>9</v>
      </c>
      <c r="E12" s="37" t="s">
        <v>24</v>
      </c>
      <c r="F12" s="40" t="s">
        <v>33</v>
      </c>
      <c r="G12" s="41">
        <v>1</v>
      </c>
      <c r="H12" s="41">
        <v>1</v>
      </c>
      <c r="I12" s="42">
        <v>100</v>
      </c>
      <c r="J12" s="43">
        <v>1</v>
      </c>
      <c r="K12" s="130">
        <v>43831</v>
      </c>
      <c r="L12" s="44" t="s">
        <v>194</v>
      </c>
      <c r="M12" s="44" t="s">
        <v>69</v>
      </c>
      <c r="N12" s="44"/>
    </row>
    <row r="13" spans="1:14" s="4" customFormat="1" ht="30" x14ac:dyDescent="0.2">
      <c r="A13" s="37">
        <v>2</v>
      </c>
      <c r="B13" s="38"/>
      <c r="C13" s="39" t="s">
        <v>60</v>
      </c>
      <c r="D13" s="39" t="s">
        <v>10</v>
      </c>
      <c r="E13" s="37" t="s">
        <v>24</v>
      </c>
      <c r="F13" s="40" t="s">
        <v>34</v>
      </c>
      <c r="G13" s="41">
        <v>1</v>
      </c>
      <c r="H13" s="41">
        <v>1</v>
      </c>
      <c r="I13" s="42">
        <f t="shared" ref="I13:I25" si="0">IF(OR(G13=0,H13=0),"",(G13/H13)*100)</f>
        <v>100</v>
      </c>
      <c r="J13" s="43">
        <v>1</v>
      </c>
      <c r="K13" s="130">
        <v>43831</v>
      </c>
      <c r="L13" s="44" t="s">
        <v>194</v>
      </c>
      <c r="M13" s="44" t="s">
        <v>69</v>
      </c>
      <c r="N13" s="44"/>
    </row>
    <row r="14" spans="1:14" ht="60" x14ac:dyDescent="0.2">
      <c r="A14" s="37">
        <v>3</v>
      </c>
      <c r="B14" s="38"/>
      <c r="C14" s="39" t="s">
        <v>61</v>
      </c>
      <c r="D14" s="39" t="s">
        <v>11</v>
      </c>
      <c r="E14" s="37" t="s">
        <v>24</v>
      </c>
      <c r="F14" s="40" t="s">
        <v>39</v>
      </c>
      <c r="G14" s="41">
        <v>30</v>
      </c>
      <c r="H14" s="41">
        <v>30</v>
      </c>
      <c r="I14" s="42">
        <f t="shared" si="0"/>
        <v>100</v>
      </c>
      <c r="J14" s="43">
        <v>1</v>
      </c>
      <c r="K14" s="130">
        <v>43831</v>
      </c>
      <c r="L14" s="44" t="s">
        <v>194</v>
      </c>
      <c r="M14" s="45" t="s">
        <v>69</v>
      </c>
      <c r="N14" s="45"/>
    </row>
    <row r="15" spans="1:14" ht="45" x14ac:dyDescent="0.2">
      <c r="A15" s="37">
        <v>4</v>
      </c>
      <c r="B15" s="38"/>
      <c r="C15" s="39" t="s">
        <v>61</v>
      </c>
      <c r="D15" s="46" t="s">
        <v>12</v>
      </c>
      <c r="E15" s="37" t="s">
        <v>24</v>
      </c>
      <c r="F15" s="40" t="s">
        <v>25</v>
      </c>
      <c r="G15" s="41">
        <v>31</v>
      </c>
      <c r="H15" s="41">
        <v>31</v>
      </c>
      <c r="I15" s="42">
        <f t="shared" si="0"/>
        <v>100</v>
      </c>
      <c r="J15" s="43">
        <v>1</v>
      </c>
      <c r="K15" s="130">
        <v>43831</v>
      </c>
      <c r="L15" s="44" t="s">
        <v>194</v>
      </c>
      <c r="M15" s="45" t="s">
        <v>69</v>
      </c>
      <c r="N15" s="45"/>
    </row>
    <row r="16" spans="1:14" ht="30" customHeight="1" x14ac:dyDescent="0.2">
      <c r="A16" s="37">
        <v>5</v>
      </c>
      <c r="B16" s="38"/>
      <c r="C16" s="39" t="s">
        <v>26</v>
      </c>
      <c r="D16" s="46" t="s">
        <v>13</v>
      </c>
      <c r="E16" s="37" t="s">
        <v>24</v>
      </c>
      <c r="F16" s="37" t="s">
        <v>26</v>
      </c>
      <c r="G16" s="41">
        <v>1</v>
      </c>
      <c r="H16" s="41">
        <v>1</v>
      </c>
      <c r="I16" s="42">
        <f t="shared" si="0"/>
        <v>100</v>
      </c>
      <c r="J16" s="43">
        <v>1</v>
      </c>
      <c r="K16" s="130">
        <v>43831</v>
      </c>
      <c r="L16" s="44" t="s">
        <v>194</v>
      </c>
      <c r="M16" s="45" t="s">
        <v>69</v>
      </c>
      <c r="N16" s="45"/>
    </row>
    <row r="17" spans="1:14" ht="48.75" customHeight="1" x14ac:dyDescent="0.2">
      <c r="A17" s="37">
        <v>6</v>
      </c>
      <c r="B17" s="38"/>
      <c r="C17" s="39" t="s">
        <v>27</v>
      </c>
      <c r="D17" s="46" t="s">
        <v>14</v>
      </c>
      <c r="E17" s="37" t="s">
        <v>24</v>
      </c>
      <c r="F17" s="47" t="s">
        <v>27</v>
      </c>
      <c r="G17" s="41">
        <v>1</v>
      </c>
      <c r="H17" s="41">
        <v>1</v>
      </c>
      <c r="I17" s="42">
        <f t="shared" si="0"/>
        <v>100</v>
      </c>
      <c r="J17" s="43">
        <v>1</v>
      </c>
      <c r="K17" s="130">
        <v>43831</v>
      </c>
      <c r="L17" s="44" t="s">
        <v>194</v>
      </c>
      <c r="M17" s="45" t="s">
        <v>69</v>
      </c>
      <c r="N17" s="45"/>
    </row>
    <row r="18" spans="1:14" ht="60" x14ac:dyDescent="0.2">
      <c r="A18" s="37">
        <v>7</v>
      </c>
      <c r="B18" s="38"/>
      <c r="C18" s="39" t="s">
        <v>62</v>
      </c>
      <c r="D18" s="39" t="s">
        <v>15</v>
      </c>
      <c r="E18" s="37" t="s">
        <v>24</v>
      </c>
      <c r="F18" s="48" t="s">
        <v>29</v>
      </c>
      <c r="G18" s="41">
        <v>8</v>
      </c>
      <c r="H18" s="41">
        <v>8</v>
      </c>
      <c r="I18" s="42">
        <f t="shared" si="0"/>
        <v>100</v>
      </c>
      <c r="J18" s="43">
        <v>1</v>
      </c>
      <c r="K18" s="130">
        <v>43831</v>
      </c>
      <c r="L18" s="44" t="s">
        <v>194</v>
      </c>
      <c r="M18" s="45" t="s">
        <v>69</v>
      </c>
      <c r="N18" s="45"/>
    </row>
    <row r="19" spans="1:14" ht="30" x14ac:dyDescent="0.2">
      <c r="A19" s="37">
        <v>8</v>
      </c>
      <c r="B19" s="38"/>
      <c r="C19" s="39" t="s">
        <v>63</v>
      </c>
      <c r="D19" s="39" t="s">
        <v>16</v>
      </c>
      <c r="E19" s="37" t="s">
        <v>24</v>
      </c>
      <c r="F19" s="47" t="s">
        <v>28</v>
      </c>
      <c r="G19" s="41">
        <v>47</v>
      </c>
      <c r="H19" s="41">
        <v>47</v>
      </c>
      <c r="I19" s="42">
        <f t="shared" si="0"/>
        <v>100</v>
      </c>
      <c r="J19" s="43">
        <v>1</v>
      </c>
      <c r="K19" s="130">
        <v>43831</v>
      </c>
      <c r="L19" s="44" t="s">
        <v>194</v>
      </c>
      <c r="M19" s="45" t="s">
        <v>69</v>
      </c>
      <c r="N19" s="45"/>
    </row>
    <row r="20" spans="1:14" ht="60" x14ac:dyDescent="0.2">
      <c r="A20" s="37">
        <v>9</v>
      </c>
      <c r="B20" s="38"/>
      <c r="C20" s="39" t="s">
        <v>64</v>
      </c>
      <c r="D20" s="39" t="s">
        <v>17</v>
      </c>
      <c r="E20" s="37" t="s">
        <v>24</v>
      </c>
      <c r="F20" s="47" t="s">
        <v>32</v>
      </c>
      <c r="G20" s="41">
        <v>47</v>
      </c>
      <c r="H20" s="41">
        <v>47</v>
      </c>
      <c r="I20" s="42">
        <f t="shared" si="0"/>
        <v>100</v>
      </c>
      <c r="J20" s="43">
        <v>1</v>
      </c>
      <c r="K20" s="130">
        <v>43831</v>
      </c>
      <c r="L20" s="44" t="s">
        <v>194</v>
      </c>
      <c r="M20" s="45" t="s">
        <v>69</v>
      </c>
      <c r="N20" s="45"/>
    </row>
    <row r="21" spans="1:14" ht="45" x14ac:dyDescent="0.2">
      <c r="A21" s="37">
        <v>10</v>
      </c>
      <c r="B21" s="38" t="s">
        <v>54</v>
      </c>
      <c r="C21" s="39" t="s">
        <v>30</v>
      </c>
      <c r="D21" s="39" t="s">
        <v>18</v>
      </c>
      <c r="E21" s="37" t="s">
        <v>24</v>
      </c>
      <c r="F21" s="47" t="s">
        <v>30</v>
      </c>
      <c r="G21" s="41">
        <v>1</v>
      </c>
      <c r="H21" s="41">
        <v>1</v>
      </c>
      <c r="I21" s="42">
        <v>100</v>
      </c>
      <c r="J21" s="43">
        <v>1</v>
      </c>
      <c r="K21" s="130">
        <v>43831</v>
      </c>
      <c r="L21" s="44" t="s">
        <v>194</v>
      </c>
      <c r="M21" s="45" t="s">
        <v>69</v>
      </c>
      <c r="N21" s="45"/>
    </row>
    <row r="22" spans="1:14" ht="60" x14ac:dyDescent="0.2">
      <c r="A22" s="37">
        <v>11</v>
      </c>
      <c r="B22" s="38"/>
      <c r="C22" s="39" t="s">
        <v>65</v>
      </c>
      <c r="D22" s="39" t="s">
        <v>19</v>
      </c>
      <c r="E22" s="37" t="s">
        <v>24</v>
      </c>
      <c r="F22" s="47" t="s">
        <v>31</v>
      </c>
      <c r="G22" s="41">
        <v>8</v>
      </c>
      <c r="H22" s="41">
        <v>8</v>
      </c>
      <c r="I22" s="42">
        <v>100</v>
      </c>
      <c r="J22" s="43">
        <v>1</v>
      </c>
      <c r="K22" s="130">
        <v>43831</v>
      </c>
      <c r="L22" s="44" t="s">
        <v>194</v>
      </c>
      <c r="M22" s="45" t="s">
        <v>69</v>
      </c>
      <c r="N22" s="45"/>
    </row>
    <row r="23" spans="1:14" ht="60" x14ac:dyDescent="0.2">
      <c r="A23" s="37">
        <v>12</v>
      </c>
      <c r="B23" s="38"/>
      <c r="C23" s="39" t="s">
        <v>20</v>
      </c>
      <c r="D23" s="49" t="s">
        <v>20</v>
      </c>
      <c r="E23" s="37" t="s">
        <v>24</v>
      </c>
      <c r="F23" s="47" t="s">
        <v>35</v>
      </c>
      <c r="G23" s="41">
        <v>1</v>
      </c>
      <c r="H23" s="41">
        <v>30</v>
      </c>
      <c r="I23" s="42">
        <f t="shared" si="0"/>
        <v>3.3333333333333335</v>
      </c>
      <c r="J23" s="43">
        <v>0.03</v>
      </c>
      <c r="K23" s="130">
        <v>43831</v>
      </c>
      <c r="L23" s="44" t="s">
        <v>194</v>
      </c>
      <c r="M23" s="45" t="s">
        <v>69</v>
      </c>
      <c r="N23" s="45"/>
    </row>
    <row r="24" spans="1:14" ht="60" x14ac:dyDescent="0.2">
      <c r="A24" s="37">
        <v>13</v>
      </c>
      <c r="B24" s="38"/>
      <c r="C24" s="39" t="s">
        <v>21</v>
      </c>
      <c r="D24" s="49" t="s">
        <v>21</v>
      </c>
      <c r="E24" s="37" t="s">
        <v>24</v>
      </c>
      <c r="F24" s="47" t="s">
        <v>36</v>
      </c>
      <c r="G24" s="41">
        <v>4</v>
      </c>
      <c r="H24" s="41">
        <v>15</v>
      </c>
      <c r="I24" s="42">
        <f t="shared" si="0"/>
        <v>26.666666666666668</v>
      </c>
      <c r="J24" s="43">
        <v>0.27</v>
      </c>
      <c r="K24" s="130">
        <v>43831</v>
      </c>
      <c r="L24" s="44" t="s">
        <v>194</v>
      </c>
      <c r="M24" s="45" t="s">
        <v>69</v>
      </c>
      <c r="N24" s="45"/>
    </row>
    <row r="25" spans="1:14" ht="45" x14ac:dyDescent="0.2">
      <c r="A25" s="37">
        <v>14</v>
      </c>
      <c r="B25" s="38"/>
      <c r="C25" s="39" t="s">
        <v>22</v>
      </c>
      <c r="D25" s="49" t="s">
        <v>22</v>
      </c>
      <c r="E25" s="37" t="s">
        <v>24</v>
      </c>
      <c r="F25" s="47" t="s">
        <v>37</v>
      </c>
      <c r="G25" s="41">
        <v>5</v>
      </c>
      <c r="H25" s="41">
        <v>5</v>
      </c>
      <c r="I25" s="42">
        <f t="shared" si="0"/>
        <v>100</v>
      </c>
      <c r="J25" s="43">
        <v>1</v>
      </c>
      <c r="K25" s="130">
        <v>43831</v>
      </c>
      <c r="L25" s="44" t="s">
        <v>194</v>
      </c>
      <c r="M25" s="45" t="s">
        <v>71</v>
      </c>
      <c r="N25" s="45"/>
    </row>
    <row r="26" spans="1:14" ht="75" x14ac:dyDescent="0.2">
      <c r="A26" s="37">
        <v>15</v>
      </c>
      <c r="B26" s="38"/>
      <c r="C26" s="39" t="s">
        <v>66</v>
      </c>
      <c r="D26" s="49" t="s">
        <v>23</v>
      </c>
      <c r="E26" s="37" t="s">
        <v>24</v>
      </c>
      <c r="F26" s="37" t="s">
        <v>38</v>
      </c>
      <c r="G26" s="41">
        <v>46</v>
      </c>
      <c r="H26" s="41">
        <v>46</v>
      </c>
      <c r="I26" s="42">
        <v>0</v>
      </c>
      <c r="J26" s="43">
        <v>1</v>
      </c>
      <c r="K26" s="130">
        <v>43831</v>
      </c>
      <c r="L26" s="44" t="s">
        <v>194</v>
      </c>
      <c r="M26" s="45" t="s">
        <v>69</v>
      </c>
      <c r="N26" s="45"/>
    </row>
    <row r="27" spans="1:14" ht="60" x14ac:dyDescent="0.2">
      <c r="A27" s="37">
        <v>16</v>
      </c>
      <c r="B27" s="50"/>
      <c r="C27" s="39" t="s">
        <v>61</v>
      </c>
      <c r="D27" s="51" t="s">
        <v>47</v>
      </c>
      <c r="E27" s="37" t="s">
        <v>24</v>
      </c>
      <c r="F27" s="52" t="s">
        <v>49</v>
      </c>
      <c r="G27" s="53">
        <v>30</v>
      </c>
      <c r="H27" s="53">
        <v>47</v>
      </c>
      <c r="I27" s="42">
        <f t="shared" ref="I27:I28" si="1">IF(OR(G27=0,H27=0),"",(G27/H27)*100)</f>
        <v>63.829787234042556</v>
      </c>
      <c r="J27" s="43">
        <v>1</v>
      </c>
      <c r="K27" s="130">
        <v>43831</v>
      </c>
      <c r="L27" s="44" t="s">
        <v>194</v>
      </c>
      <c r="M27" s="45" t="s">
        <v>70</v>
      </c>
      <c r="N27" s="45"/>
    </row>
    <row r="28" spans="1:14" ht="105.75" thickBot="1" x14ac:dyDescent="0.25">
      <c r="A28" s="37">
        <v>17</v>
      </c>
      <c r="B28" s="50"/>
      <c r="C28" s="55" t="s">
        <v>68</v>
      </c>
      <c r="D28" s="56" t="s">
        <v>67</v>
      </c>
      <c r="E28" s="54" t="s">
        <v>24</v>
      </c>
      <c r="F28" s="57" t="s">
        <v>50</v>
      </c>
      <c r="G28" s="58">
        <v>47</v>
      </c>
      <c r="H28" s="58">
        <v>47</v>
      </c>
      <c r="I28" s="59">
        <f t="shared" si="1"/>
        <v>100</v>
      </c>
      <c r="J28" s="60">
        <v>1</v>
      </c>
      <c r="K28" s="130">
        <v>43831</v>
      </c>
      <c r="L28" s="44" t="s">
        <v>194</v>
      </c>
      <c r="M28" s="61" t="s">
        <v>70</v>
      </c>
      <c r="N28" s="61"/>
    </row>
    <row r="29" spans="1:14" ht="47.25" customHeight="1" x14ac:dyDescent="0.2">
      <c r="A29" s="37">
        <v>18</v>
      </c>
      <c r="B29" s="163" t="s">
        <v>72</v>
      </c>
      <c r="C29" s="95" t="s">
        <v>88</v>
      </c>
      <c r="D29" s="63" t="s">
        <v>76</v>
      </c>
      <c r="E29" s="64" t="s">
        <v>79</v>
      </c>
      <c r="F29" s="65" t="s">
        <v>81</v>
      </c>
      <c r="G29" s="66">
        <v>1</v>
      </c>
      <c r="H29" s="66">
        <v>1</v>
      </c>
      <c r="I29" s="67">
        <f>IF(OR(G29=0,H29=0),"",(G29/H29)*100)</f>
        <v>100</v>
      </c>
      <c r="J29" s="68">
        <v>1</v>
      </c>
      <c r="K29" s="174">
        <v>43831</v>
      </c>
      <c r="L29" s="175" t="s">
        <v>194</v>
      </c>
      <c r="M29" s="69" t="s">
        <v>220</v>
      </c>
      <c r="N29" s="69"/>
    </row>
    <row r="30" spans="1:14" ht="75" x14ac:dyDescent="0.2">
      <c r="A30" s="37">
        <v>19</v>
      </c>
      <c r="B30" s="97"/>
      <c r="C30" s="95" t="s">
        <v>142</v>
      </c>
      <c r="D30" s="63" t="s">
        <v>143</v>
      </c>
      <c r="E30" s="64" t="s">
        <v>82</v>
      </c>
      <c r="F30" s="65" t="s">
        <v>83</v>
      </c>
      <c r="G30" s="66">
        <v>28</v>
      </c>
      <c r="H30" s="66">
        <v>140</v>
      </c>
      <c r="I30" s="67">
        <v>50</v>
      </c>
      <c r="J30" s="68">
        <v>0.5</v>
      </c>
      <c r="K30" s="174">
        <v>43831</v>
      </c>
      <c r="L30" s="175" t="s">
        <v>194</v>
      </c>
      <c r="M30" s="69" t="s">
        <v>220</v>
      </c>
      <c r="N30" s="69"/>
    </row>
    <row r="31" spans="1:14" ht="150" x14ac:dyDescent="0.2">
      <c r="A31" s="37">
        <v>20</v>
      </c>
      <c r="B31" s="97"/>
      <c r="C31" s="95" t="s">
        <v>144</v>
      </c>
      <c r="D31" s="70" t="s">
        <v>77</v>
      </c>
      <c r="E31" s="64" t="s">
        <v>79</v>
      </c>
      <c r="F31" s="71" t="s">
        <v>141</v>
      </c>
      <c r="G31" s="66">
        <v>1</v>
      </c>
      <c r="H31" s="66">
        <v>1</v>
      </c>
      <c r="I31" s="67">
        <f t="shared" ref="I31:I33" si="2">IF(OR(G31=0,H31=0),"",(G31/H31)*100)</f>
        <v>100</v>
      </c>
      <c r="J31" s="68">
        <v>1</v>
      </c>
      <c r="K31" s="174">
        <v>43831</v>
      </c>
      <c r="L31" s="175" t="s">
        <v>194</v>
      </c>
      <c r="M31" s="69" t="s">
        <v>220</v>
      </c>
      <c r="N31" s="69"/>
    </row>
    <row r="32" spans="1:14" ht="45.75" x14ac:dyDescent="0.2">
      <c r="A32" s="37">
        <v>21</v>
      </c>
      <c r="B32" s="97"/>
      <c r="C32" s="63" t="s">
        <v>145</v>
      </c>
      <c r="D32" s="70" t="s">
        <v>78</v>
      </c>
      <c r="E32" s="64" t="s">
        <v>80</v>
      </c>
      <c r="F32" s="64" t="s">
        <v>84</v>
      </c>
      <c r="G32" s="66">
        <v>1</v>
      </c>
      <c r="H32" s="66">
        <v>1</v>
      </c>
      <c r="I32" s="67">
        <f t="shared" si="2"/>
        <v>100</v>
      </c>
      <c r="J32" s="68">
        <v>1</v>
      </c>
      <c r="K32" s="174">
        <v>43831</v>
      </c>
      <c r="L32" s="175" t="s">
        <v>194</v>
      </c>
      <c r="M32" s="69" t="s">
        <v>220</v>
      </c>
      <c r="N32" s="69"/>
    </row>
    <row r="33" spans="1:14" ht="105" x14ac:dyDescent="0.2">
      <c r="A33" s="37">
        <v>22</v>
      </c>
      <c r="B33" s="97"/>
      <c r="C33" s="95" t="s">
        <v>146</v>
      </c>
      <c r="D33" s="64" t="s">
        <v>74</v>
      </c>
      <c r="E33" s="64" t="s">
        <v>85</v>
      </c>
      <c r="F33" s="90" t="s">
        <v>148</v>
      </c>
      <c r="G33" s="66">
        <v>6</v>
      </c>
      <c r="H33" s="66">
        <v>6</v>
      </c>
      <c r="I33" s="67">
        <f t="shared" si="2"/>
        <v>100</v>
      </c>
      <c r="J33" s="68">
        <v>1</v>
      </c>
      <c r="K33" s="174">
        <v>43831</v>
      </c>
      <c r="L33" s="175" t="s">
        <v>194</v>
      </c>
      <c r="M33" s="69" t="s">
        <v>220</v>
      </c>
      <c r="N33" s="69"/>
    </row>
    <row r="34" spans="1:14" ht="60.75" thickBot="1" x14ac:dyDescent="0.25">
      <c r="A34" s="37">
        <v>23</v>
      </c>
      <c r="B34" s="98"/>
      <c r="C34" s="103" t="s">
        <v>147</v>
      </c>
      <c r="D34" s="72" t="s">
        <v>75</v>
      </c>
      <c r="E34" s="72" t="s">
        <v>86</v>
      </c>
      <c r="F34" s="72" t="s">
        <v>87</v>
      </c>
      <c r="G34" s="73">
        <v>1</v>
      </c>
      <c r="H34" s="73">
        <v>1</v>
      </c>
      <c r="I34" s="74">
        <f t="shared" ref="I34:I47" si="3">IF(OR(G34=0,H34=0),"",(G34/H34)*100)</f>
        <v>100</v>
      </c>
      <c r="J34" s="75">
        <v>1</v>
      </c>
      <c r="K34" s="174">
        <v>43831</v>
      </c>
      <c r="L34" s="175" t="s">
        <v>194</v>
      </c>
      <c r="M34" s="69" t="s">
        <v>220</v>
      </c>
      <c r="N34" s="76"/>
    </row>
    <row r="35" spans="1:14" ht="48" customHeight="1" x14ac:dyDescent="0.2">
      <c r="A35" s="37">
        <v>24</v>
      </c>
      <c r="B35" s="164" t="s">
        <v>285</v>
      </c>
      <c r="C35" s="91" t="s">
        <v>124</v>
      </c>
      <c r="D35" s="78" t="s">
        <v>89</v>
      </c>
      <c r="E35" s="79" t="s">
        <v>113</v>
      </c>
      <c r="F35" s="79" t="s">
        <v>101</v>
      </c>
      <c r="G35" s="80">
        <v>1</v>
      </c>
      <c r="H35" s="80">
        <v>1</v>
      </c>
      <c r="I35" s="81">
        <v>100</v>
      </c>
      <c r="J35" s="82">
        <v>1</v>
      </c>
      <c r="K35" s="176">
        <v>43831</v>
      </c>
      <c r="L35" s="177" t="s">
        <v>194</v>
      </c>
      <c r="M35" s="83" t="s">
        <v>220</v>
      </c>
      <c r="N35" s="83"/>
    </row>
    <row r="36" spans="1:14" ht="64.5" customHeight="1" x14ac:dyDescent="0.2">
      <c r="A36" s="37">
        <v>25</v>
      </c>
      <c r="B36" s="93"/>
      <c r="C36" s="92" t="s">
        <v>121</v>
      </c>
      <c r="D36" s="89" t="s">
        <v>122</v>
      </c>
      <c r="E36" s="86" t="s">
        <v>123</v>
      </c>
      <c r="F36" s="79" t="s">
        <v>171</v>
      </c>
      <c r="G36" s="80">
        <v>1</v>
      </c>
      <c r="H36" s="80">
        <v>1</v>
      </c>
      <c r="I36" s="81">
        <v>100</v>
      </c>
      <c r="J36" s="82" t="s">
        <v>172</v>
      </c>
      <c r="K36" s="176">
        <v>43831</v>
      </c>
      <c r="L36" s="177" t="s">
        <v>194</v>
      </c>
      <c r="M36" s="83" t="s">
        <v>220</v>
      </c>
      <c r="N36" s="83"/>
    </row>
    <row r="37" spans="1:14" ht="66" customHeight="1" x14ac:dyDescent="0.2">
      <c r="A37" s="37">
        <v>26</v>
      </c>
      <c r="B37" s="94"/>
      <c r="C37" s="89" t="s">
        <v>150</v>
      </c>
      <c r="D37" s="78" t="s">
        <v>90</v>
      </c>
      <c r="E37" s="79" t="s">
        <v>113</v>
      </c>
      <c r="F37" s="79" t="s">
        <v>102</v>
      </c>
      <c r="G37" s="80">
        <v>37</v>
      </c>
      <c r="H37" s="80">
        <v>37</v>
      </c>
      <c r="I37" s="81">
        <f t="shared" ref="I37:I46" si="4">IF(OR(G37=0,H37=0),"",(G37/H37)*100)</f>
        <v>100</v>
      </c>
      <c r="J37" s="82">
        <v>1</v>
      </c>
      <c r="K37" s="176">
        <v>43831</v>
      </c>
      <c r="L37" s="177" t="s">
        <v>194</v>
      </c>
      <c r="M37" s="83" t="s">
        <v>296</v>
      </c>
      <c r="N37" s="83"/>
    </row>
    <row r="38" spans="1:14" ht="135.75" x14ac:dyDescent="0.2">
      <c r="A38" s="37">
        <v>27</v>
      </c>
      <c r="B38" s="93" t="s">
        <v>149</v>
      </c>
      <c r="C38" s="91" t="s">
        <v>151</v>
      </c>
      <c r="D38" s="78" t="s">
        <v>91</v>
      </c>
      <c r="E38" s="79" t="s">
        <v>113</v>
      </c>
      <c r="F38" s="79" t="s">
        <v>103</v>
      </c>
      <c r="G38" s="80">
        <v>1</v>
      </c>
      <c r="H38" s="80">
        <v>1</v>
      </c>
      <c r="I38" s="81">
        <f t="shared" si="4"/>
        <v>100</v>
      </c>
      <c r="J38" s="82">
        <v>1</v>
      </c>
      <c r="K38" s="176">
        <v>43831</v>
      </c>
      <c r="L38" s="177" t="s">
        <v>194</v>
      </c>
      <c r="M38" s="83" t="s">
        <v>296</v>
      </c>
      <c r="N38" s="83"/>
    </row>
    <row r="39" spans="1:14" ht="105.75" x14ac:dyDescent="0.2">
      <c r="A39" s="37">
        <v>28</v>
      </c>
      <c r="B39" s="94"/>
      <c r="C39" s="89" t="s">
        <v>152</v>
      </c>
      <c r="D39" s="78" t="s">
        <v>92</v>
      </c>
      <c r="E39" s="79" t="s">
        <v>114</v>
      </c>
      <c r="F39" s="79" t="s">
        <v>104</v>
      </c>
      <c r="G39" s="80">
        <v>20</v>
      </c>
      <c r="H39" s="80">
        <v>999</v>
      </c>
      <c r="I39" s="81">
        <f t="shared" si="4"/>
        <v>2.0020020020020022</v>
      </c>
      <c r="J39" s="82">
        <v>0.02</v>
      </c>
      <c r="K39" s="176">
        <v>43831</v>
      </c>
      <c r="L39" s="177" t="s">
        <v>194</v>
      </c>
      <c r="M39" s="83" t="s">
        <v>296</v>
      </c>
      <c r="N39" s="83"/>
    </row>
    <row r="40" spans="1:14" ht="120.75" x14ac:dyDescent="0.2">
      <c r="A40" s="37">
        <v>29</v>
      </c>
      <c r="B40" s="94"/>
      <c r="C40" s="89" t="s">
        <v>153</v>
      </c>
      <c r="D40" s="78" t="s">
        <v>93</v>
      </c>
      <c r="E40" s="79" t="s">
        <v>114</v>
      </c>
      <c r="F40" s="79" t="s">
        <v>105</v>
      </c>
      <c r="G40" s="80">
        <v>122000954</v>
      </c>
      <c r="H40" s="80">
        <v>76904250</v>
      </c>
      <c r="I40" s="81">
        <v>59</v>
      </c>
      <c r="J40" s="82">
        <v>0.59</v>
      </c>
      <c r="K40" s="176">
        <v>43831</v>
      </c>
      <c r="L40" s="177" t="s">
        <v>194</v>
      </c>
      <c r="M40" s="83" t="s">
        <v>296</v>
      </c>
      <c r="N40" s="83"/>
    </row>
    <row r="41" spans="1:14" ht="75.75" x14ac:dyDescent="0.2">
      <c r="A41" s="37">
        <v>30</v>
      </c>
      <c r="B41" s="94"/>
      <c r="C41" s="89" t="s">
        <v>154</v>
      </c>
      <c r="D41" s="78" t="s">
        <v>94</v>
      </c>
      <c r="E41" s="79" t="s">
        <v>115</v>
      </c>
      <c r="F41" s="79" t="s">
        <v>106</v>
      </c>
      <c r="G41" s="80">
        <v>287</v>
      </c>
      <c r="H41" s="80">
        <v>999</v>
      </c>
      <c r="I41" s="81">
        <f t="shared" si="4"/>
        <v>28.728728728728729</v>
      </c>
      <c r="J41" s="82">
        <v>0.28999999999999998</v>
      </c>
      <c r="K41" s="176">
        <v>43831</v>
      </c>
      <c r="L41" s="177" t="s">
        <v>194</v>
      </c>
      <c r="M41" s="83" t="s">
        <v>296</v>
      </c>
      <c r="N41" s="83"/>
    </row>
    <row r="42" spans="1:14" ht="90.75" x14ac:dyDescent="0.2">
      <c r="A42" s="37">
        <v>31</v>
      </c>
      <c r="B42" s="94"/>
      <c r="C42" s="89" t="s">
        <v>155</v>
      </c>
      <c r="D42" s="84" t="s">
        <v>95</v>
      </c>
      <c r="E42" s="79" t="s">
        <v>116</v>
      </c>
      <c r="F42" s="85" t="s">
        <v>107</v>
      </c>
      <c r="G42" s="80">
        <v>287</v>
      </c>
      <c r="H42" s="80">
        <v>999</v>
      </c>
      <c r="I42" s="81">
        <f t="shared" si="4"/>
        <v>28.728728728728729</v>
      </c>
      <c r="J42" s="82">
        <v>0.28999999999999998</v>
      </c>
      <c r="K42" s="176">
        <v>43831</v>
      </c>
      <c r="L42" s="177" t="s">
        <v>194</v>
      </c>
      <c r="M42" s="83" t="s">
        <v>296</v>
      </c>
      <c r="N42" s="83"/>
    </row>
    <row r="43" spans="1:14" ht="90.75" x14ac:dyDescent="0.2">
      <c r="A43" s="37">
        <v>32</v>
      </c>
      <c r="B43" s="94"/>
      <c r="C43" s="89" t="s">
        <v>156</v>
      </c>
      <c r="D43" s="84" t="s">
        <v>96</v>
      </c>
      <c r="E43" s="86" t="s">
        <v>117</v>
      </c>
      <c r="F43" s="85" t="s">
        <v>108</v>
      </c>
      <c r="G43" s="80">
        <v>2</v>
      </c>
      <c r="H43" s="80">
        <v>12</v>
      </c>
      <c r="I43" s="81">
        <f t="shared" si="4"/>
        <v>16.666666666666664</v>
      </c>
      <c r="J43" s="82">
        <v>0.17</v>
      </c>
      <c r="K43" s="176">
        <v>43831</v>
      </c>
      <c r="L43" s="177" t="s">
        <v>194</v>
      </c>
      <c r="M43" s="83" t="s">
        <v>296</v>
      </c>
      <c r="N43" s="83"/>
    </row>
    <row r="44" spans="1:14" ht="45.75" x14ac:dyDescent="0.2">
      <c r="A44" s="37">
        <v>33</v>
      </c>
      <c r="B44" s="94"/>
      <c r="C44" s="89" t="s">
        <v>157</v>
      </c>
      <c r="D44" s="84" t="s">
        <v>97</v>
      </c>
      <c r="E44" s="79" t="s">
        <v>115</v>
      </c>
      <c r="F44" s="85" t="s">
        <v>109</v>
      </c>
      <c r="G44" s="80">
        <v>1897766463</v>
      </c>
      <c r="H44" s="80">
        <v>6575791856</v>
      </c>
      <c r="I44" s="81">
        <f t="shared" si="4"/>
        <v>28.859892535503633</v>
      </c>
      <c r="J44" s="82">
        <v>1</v>
      </c>
      <c r="K44" s="176">
        <v>43831</v>
      </c>
      <c r="L44" s="177" t="s">
        <v>194</v>
      </c>
      <c r="M44" s="83" t="s">
        <v>296</v>
      </c>
      <c r="N44" s="83"/>
    </row>
    <row r="45" spans="1:14" ht="75.75" x14ac:dyDescent="0.2">
      <c r="A45" s="37">
        <v>34</v>
      </c>
      <c r="B45" s="94"/>
      <c r="C45" s="89" t="s">
        <v>158</v>
      </c>
      <c r="D45" s="84" t="s">
        <v>120</v>
      </c>
      <c r="E45" s="79" t="s">
        <v>118</v>
      </c>
      <c r="F45" s="85" t="s">
        <v>110</v>
      </c>
      <c r="G45" s="80">
        <v>1</v>
      </c>
      <c r="H45" s="80">
        <v>1</v>
      </c>
      <c r="I45" s="81">
        <f t="shared" si="4"/>
        <v>100</v>
      </c>
      <c r="J45" s="82">
        <v>1</v>
      </c>
      <c r="K45" s="176">
        <v>43831</v>
      </c>
      <c r="L45" s="177" t="s">
        <v>194</v>
      </c>
      <c r="M45" s="83" t="s">
        <v>296</v>
      </c>
      <c r="N45" s="83"/>
    </row>
    <row r="46" spans="1:14" ht="105.75" x14ac:dyDescent="0.2">
      <c r="A46" s="37">
        <v>35</v>
      </c>
      <c r="B46" s="94"/>
      <c r="C46" s="89" t="s">
        <v>159</v>
      </c>
      <c r="D46" s="87" t="s">
        <v>98</v>
      </c>
      <c r="E46" s="79" t="s">
        <v>119</v>
      </c>
      <c r="F46" s="85" t="s">
        <v>111</v>
      </c>
      <c r="G46" s="80">
        <v>433</v>
      </c>
      <c r="H46" s="80">
        <v>5736</v>
      </c>
      <c r="I46" s="81">
        <f t="shared" si="4"/>
        <v>7.5488145048814497</v>
      </c>
      <c r="J46" s="82">
        <v>0.08</v>
      </c>
      <c r="K46" s="176">
        <v>43831</v>
      </c>
      <c r="L46" s="177" t="s">
        <v>194</v>
      </c>
      <c r="M46" s="83" t="s">
        <v>296</v>
      </c>
      <c r="N46" s="83"/>
    </row>
    <row r="47" spans="1:14" ht="75.75" x14ac:dyDescent="0.2">
      <c r="A47" s="37">
        <v>36</v>
      </c>
      <c r="B47" s="94"/>
      <c r="C47" s="89" t="s">
        <v>160</v>
      </c>
      <c r="D47" s="84" t="s">
        <v>99</v>
      </c>
      <c r="E47" s="79" t="s">
        <v>119</v>
      </c>
      <c r="F47" s="85" t="s">
        <v>112</v>
      </c>
      <c r="G47" s="80">
        <v>5</v>
      </c>
      <c r="H47" s="80">
        <v>5</v>
      </c>
      <c r="I47" s="81">
        <f t="shared" si="3"/>
        <v>100</v>
      </c>
      <c r="J47" s="82">
        <v>1</v>
      </c>
      <c r="K47" s="176">
        <v>43831</v>
      </c>
      <c r="L47" s="177" t="s">
        <v>194</v>
      </c>
      <c r="M47" s="83" t="s">
        <v>296</v>
      </c>
      <c r="N47" s="83"/>
    </row>
    <row r="48" spans="1:14" ht="135" x14ac:dyDescent="0.2">
      <c r="A48" s="37">
        <v>38</v>
      </c>
      <c r="B48" s="99" t="s">
        <v>140</v>
      </c>
      <c r="C48" s="62" t="s">
        <v>161</v>
      </c>
      <c r="D48" s="71" t="s">
        <v>132</v>
      </c>
      <c r="E48" s="64" t="s">
        <v>125</v>
      </c>
      <c r="F48" s="71" t="s">
        <v>132</v>
      </c>
      <c r="G48" s="66">
        <v>1</v>
      </c>
      <c r="H48" s="66">
        <v>1</v>
      </c>
      <c r="I48" s="67">
        <f>IF(OR(G48=0,H48=0),"",(G48/H48)*100)</f>
        <v>100</v>
      </c>
      <c r="J48" s="77">
        <v>1</v>
      </c>
      <c r="K48" s="174">
        <v>43831</v>
      </c>
      <c r="L48" s="175" t="s">
        <v>194</v>
      </c>
      <c r="M48" s="69" t="s">
        <v>296</v>
      </c>
      <c r="N48" s="69"/>
    </row>
    <row r="49" spans="1:14" ht="60" x14ac:dyDescent="0.2">
      <c r="A49" s="37">
        <v>39</v>
      </c>
      <c r="B49" s="100"/>
      <c r="C49" s="62" t="s">
        <v>162</v>
      </c>
      <c r="D49" s="71" t="s">
        <v>133</v>
      </c>
      <c r="E49" s="64" t="s">
        <v>125</v>
      </c>
      <c r="F49" s="71" t="s">
        <v>133</v>
      </c>
      <c r="G49" s="66">
        <v>1</v>
      </c>
      <c r="H49" s="66">
        <v>1</v>
      </c>
      <c r="I49" s="67">
        <f>IF(OR(G49=0,H49=0),"",(G49/H49)*100)</f>
        <v>100</v>
      </c>
      <c r="J49" s="77">
        <v>1</v>
      </c>
      <c r="K49" s="174">
        <v>43831</v>
      </c>
      <c r="L49" s="175" t="s">
        <v>194</v>
      </c>
      <c r="M49" s="69" t="s">
        <v>296</v>
      </c>
      <c r="N49" s="69"/>
    </row>
    <row r="50" spans="1:14" ht="120" x14ac:dyDescent="0.2">
      <c r="A50" s="37">
        <v>40</v>
      </c>
      <c r="B50" s="101"/>
      <c r="C50" s="63" t="s">
        <v>163</v>
      </c>
      <c r="D50" s="63" t="s">
        <v>126</v>
      </c>
      <c r="E50" s="64" t="s">
        <v>125</v>
      </c>
      <c r="F50" s="63" t="s">
        <v>127</v>
      </c>
      <c r="G50" s="66">
        <v>5</v>
      </c>
      <c r="H50" s="69">
        <v>12</v>
      </c>
      <c r="I50" s="69">
        <v>40</v>
      </c>
      <c r="J50" s="77">
        <v>0.4</v>
      </c>
      <c r="K50" s="174">
        <v>43831</v>
      </c>
      <c r="L50" s="175" t="s">
        <v>194</v>
      </c>
      <c r="M50" s="69" t="s">
        <v>296</v>
      </c>
      <c r="N50" s="69"/>
    </row>
    <row r="51" spans="1:14" ht="120" x14ac:dyDescent="0.2">
      <c r="A51" s="37">
        <v>41</v>
      </c>
      <c r="B51" s="96"/>
      <c r="C51" s="63" t="s">
        <v>165</v>
      </c>
      <c r="D51" s="63" t="s">
        <v>164</v>
      </c>
      <c r="E51" s="64" t="s">
        <v>125</v>
      </c>
      <c r="F51" s="63" t="s">
        <v>128</v>
      </c>
      <c r="G51" s="66">
        <v>5</v>
      </c>
      <c r="H51" s="69">
        <v>12</v>
      </c>
      <c r="I51" s="69">
        <v>40</v>
      </c>
      <c r="J51" s="77">
        <v>0.4</v>
      </c>
      <c r="K51" s="174">
        <v>43831</v>
      </c>
      <c r="L51" s="175" t="s">
        <v>194</v>
      </c>
      <c r="M51" s="69" t="s">
        <v>296</v>
      </c>
      <c r="N51" s="69"/>
    </row>
    <row r="52" spans="1:14" ht="45" customHeight="1" x14ac:dyDescent="0.2">
      <c r="A52" s="37">
        <v>42</v>
      </c>
      <c r="B52" s="101"/>
      <c r="C52" s="63" t="s">
        <v>136</v>
      </c>
      <c r="D52" s="102" t="s">
        <v>129</v>
      </c>
      <c r="E52" s="64" t="s">
        <v>125</v>
      </c>
      <c r="F52" s="64" t="s">
        <v>134</v>
      </c>
      <c r="G52" s="66">
        <v>1</v>
      </c>
      <c r="H52" s="66">
        <v>1</v>
      </c>
      <c r="I52" s="67">
        <f t="shared" ref="I52:I56" si="5">IF(OR(G52=0,H52=0),"",(G52/H52)*100)</f>
        <v>100</v>
      </c>
      <c r="J52" s="77">
        <v>1</v>
      </c>
      <c r="K52" s="174">
        <v>43831</v>
      </c>
      <c r="L52" s="175" t="s">
        <v>194</v>
      </c>
      <c r="M52" s="69" t="s">
        <v>296</v>
      </c>
      <c r="N52" s="69"/>
    </row>
    <row r="53" spans="1:14" ht="45" customHeight="1" x14ac:dyDescent="0.2">
      <c r="A53" s="37">
        <v>43</v>
      </c>
      <c r="B53" s="101"/>
      <c r="C53" s="62" t="s">
        <v>166</v>
      </c>
      <c r="D53" s="71" t="s">
        <v>130</v>
      </c>
      <c r="E53" s="64" t="s">
        <v>125</v>
      </c>
      <c r="F53" s="71" t="s">
        <v>130</v>
      </c>
      <c r="G53" s="66">
        <v>1</v>
      </c>
      <c r="H53" s="66">
        <v>1</v>
      </c>
      <c r="I53" s="67">
        <f>IF(OR(G53=0,H53=0),"",(G53/H53)*100)</f>
        <v>100</v>
      </c>
      <c r="J53" s="77">
        <v>1</v>
      </c>
      <c r="K53" s="174">
        <v>43831</v>
      </c>
      <c r="L53" s="175" t="s">
        <v>194</v>
      </c>
      <c r="M53" s="69" t="s">
        <v>296</v>
      </c>
      <c r="N53" s="69"/>
    </row>
    <row r="54" spans="1:14" ht="45" customHeight="1" x14ac:dyDescent="0.2">
      <c r="A54" s="37">
        <v>44</v>
      </c>
      <c r="B54" s="101"/>
      <c r="C54" s="62" t="s">
        <v>167</v>
      </c>
      <c r="D54" s="71" t="s">
        <v>131</v>
      </c>
      <c r="E54" s="64" t="s">
        <v>125</v>
      </c>
      <c r="F54" s="71" t="s">
        <v>131</v>
      </c>
      <c r="G54" s="66">
        <v>1</v>
      </c>
      <c r="H54" s="66">
        <v>1</v>
      </c>
      <c r="I54" s="67">
        <f>IF(OR(G54=0,H54=0),"",(G54/H54)*100)</f>
        <v>100</v>
      </c>
      <c r="J54" s="77">
        <v>1</v>
      </c>
      <c r="K54" s="174">
        <v>43831</v>
      </c>
      <c r="L54" s="175" t="s">
        <v>194</v>
      </c>
      <c r="M54" s="69" t="s">
        <v>220</v>
      </c>
      <c r="N54" s="69"/>
    </row>
    <row r="55" spans="1:14" ht="45" customHeight="1" thickBot="1" x14ac:dyDescent="0.25">
      <c r="A55" s="37">
        <v>45</v>
      </c>
      <c r="B55" s="101"/>
      <c r="C55" s="62" t="s">
        <v>170</v>
      </c>
      <c r="D55" s="102" t="s">
        <v>137</v>
      </c>
      <c r="E55" s="64" t="s">
        <v>125</v>
      </c>
      <c r="F55" s="71" t="s">
        <v>138</v>
      </c>
      <c r="G55" s="66">
        <v>6</v>
      </c>
      <c r="H55" s="67">
        <v>12</v>
      </c>
      <c r="I55" s="67">
        <v>50</v>
      </c>
      <c r="J55" s="77">
        <v>0.5</v>
      </c>
      <c r="K55" s="174">
        <v>43831</v>
      </c>
      <c r="L55" s="175" t="s">
        <v>194</v>
      </c>
      <c r="M55" s="69" t="s">
        <v>305</v>
      </c>
      <c r="N55" s="69"/>
    </row>
    <row r="56" spans="1:14" ht="105.75" thickBot="1" x14ac:dyDescent="0.25">
      <c r="A56" s="37">
        <v>46</v>
      </c>
      <c r="B56" s="129" t="s">
        <v>173</v>
      </c>
      <c r="C56" s="128" t="s">
        <v>168</v>
      </c>
      <c r="D56" s="122" t="s">
        <v>169</v>
      </c>
      <c r="E56" s="123" t="s">
        <v>125</v>
      </c>
      <c r="F56" s="122" t="s">
        <v>135</v>
      </c>
      <c r="G56" s="124">
        <v>36</v>
      </c>
      <c r="H56" s="124">
        <v>36</v>
      </c>
      <c r="I56" s="126">
        <f t="shared" si="5"/>
        <v>100</v>
      </c>
      <c r="J56" s="127">
        <v>0.51</v>
      </c>
      <c r="K56" s="180">
        <v>43831</v>
      </c>
      <c r="L56" s="181" t="s">
        <v>194</v>
      </c>
      <c r="M56" s="125" t="s">
        <v>296</v>
      </c>
      <c r="N56" s="125"/>
    </row>
    <row r="57" spans="1:14" ht="60" x14ac:dyDescent="0.2">
      <c r="A57" s="37">
        <v>51</v>
      </c>
      <c r="B57" s="104" t="s">
        <v>139</v>
      </c>
      <c r="C57" s="105" t="s">
        <v>178</v>
      </c>
      <c r="D57" s="106" t="s">
        <v>174</v>
      </c>
      <c r="E57" s="107" t="s">
        <v>175</v>
      </c>
      <c r="F57" s="118" t="s">
        <v>183</v>
      </c>
      <c r="G57" s="119">
        <v>3</v>
      </c>
      <c r="H57" s="119">
        <v>3</v>
      </c>
      <c r="I57" s="120">
        <f t="shared" ref="I57" si="6">IF(OR(G57=0,H57=0),"",(G57/H57)*100)</f>
        <v>100</v>
      </c>
      <c r="J57" s="109">
        <v>1</v>
      </c>
      <c r="K57" s="178">
        <v>43831</v>
      </c>
      <c r="L57" s="179" t="s">
        <v>194</v>
      </c>
      <c r="M57" s="121" t="s">
        <v>296</v>
      </c>
      <c r="N57" s="119"/>
    </row>
    <row r="58" spans="1:14" ht="75" x14ac:dyDescent="0.2">
      <c r="A58" s="37">
        <v>52</v>
      </c>
      <c r="B58" s="111"/>
      <c r="C58" s="105" t="s">
        <v>181</v>
      </c>
      <c r="D58" s="106" t="s">
        <v>185</v>
      </c>
      <c r="E58" s="112" t="s">
        <v>184</v>
      </c>
      <c r="F58" s="107" t="s">
        <v>192</v>
      </c>
      <c r="G58" s="108">
        <v>30</v>
      </c>
      <c r="H58" s="108">
        <v>30</v>
      </c>
      <c r="I58" s="120">
        <v>100</v>
      </c>
      <c r="J58" s="109">
        <v>1</v>
      </c>
      <c r="K58" s="178">
        <v>43831</v>
      </c>
      <c r="L58" s="179" t="s">
        <v>194</v>
      </c>
      <c r="M58" s="121" t="s">
        <v>296</v>
      </c>
      <c r="N58" s="110"/>
    </row>
    <row r="59" spans="1:14" ht="45" x14ac:dyDescent="0.2">
      <c r="A59" s="37">
        <v>53</v>
      </c>
      <c r="B59" s="113"/>
      <c r="C59" s="105" t="s">
        <v>189</v>
      </c>
      <c r="D59" s="106" t="s">
        <v>177</v>
      </c>
      <c r="E59" s="112" t="s">
        <v>176</v>
      </c>
      <c r="F59" s="107" t="s">
        <v>188</v>
      </c>
      <c r="G59" s="108">
        <v>56</v>
      </c>
      <c r="H59" s="108">
        <v>52</v>
      </c>
      <c r="I59" s="120">
        <v>92</v>
      </c>
      <c r="J59" s="109">
        <v>0.92</v>
      </c>
      <c r="K59" s="178">
        <v>43831</v>
      </c>
      <c r="L59" s="179" t="s">
        <v>194</v>
      </c>
      <c r="M59" s="121" t="s">
        <v>296</v>
      </c>
      <c r="N59" s="110"/>
    </row>
    <row r="60" spans="1:14" ht="75" x14ac:dyDescent="0.2">
      <c r="A60" s="37">
        <v>54</v>
      </c>
      <c r="B60" s="113"/>
      <c r="C60" s="105" t="s">
        <v>179</v>
      </c>
      <c r="D60" s="106" t="s">
        <v>180</v>
      </c>
      <c r="E60" s="112" t="s">
        <v>182</v>
      </c>
      <c r="F60" s="107" t="s">
        <v>186</v>
      </c>
      <c r="G60" s="108">
        <v>3</v>
      </c>
      <c r="H60" s="108">
        <v>3</v>
      </c>
      <c r="I60" s="120">
        <v>100</v>
      </c>
      <c r="J60" s="109">
        <v>1</v>
      </c>
      <c r="K60" s="178">
        <v>43831</v>
      </c>
      <c r="L60" s="179" t="s">
        <v>194</v>
      </c>
      <c r="M60" s="121" t="s">
        <v>296</v>
      </c>
      <c r="N60" s="110"/>
    </row>
    <row r="61" spans="1:14" ht="90.75" customHeight="1" thickBot="1" x14ac:dyDescent="0.25">
      <c r="A61" s="37">
        <v>55</v>
      </c>
      <c r="B61" s="114"/>
      <c r="C61" s="115" t="s">
        <v>190</v>
      </c>
      <c r="D61" s="116" t="s">
        <v>187</v>
      </c>
      <c r="E61" s="112" t="s">
        <v>176</v>
      </c>
      <c r="F61" s="117" t="s">
        <v>191</v>
      </c>
      <c r="G61" s="108">
        <v>126</v>
      </c>
      <c r="H61" s="134">
        <v>126</v>
      </c>
      <c r="I61" s="135">
        <f t="shared" ref="I61" si="7">IF(OR(G61=0,H61=0),"",(G61/H61)*100)</f>
        <v>100</v>
      </c>
      <c r="J61" s="182">
        <v>1</v>
      </c>
      <c r="K61" s="178">
        <v>43831</v>
      </c>
      <c r="L61" s="179" t="s">
        <v>194</v>
      </c>
      <c r="M61" s="121" t="s">
        <v>296</v>
      </c>
      <c r="N61" s="136"/>
    </row>
    <row r="62" spans="1:14" ht="120.75" x14ac:dyDescent="0.2">
      <c r="A62" s="37">
        <v>56</v>
      </c>
      <c r="B62" s="156" t="s">
        <v>233</v>
      </c>
      <c r="C62" s="152" t="s">
        <v>221</v>
      </c>
      <c r="D62" s="155" t="s">
        <v>195</v>
      </c>
      <c r="E62" s="138" t="s">
        <v>203</v>
      </c>
      <c r="F62" s="138" t="s">
        <v>208</v>
      </c>
      <c r="G62" s="139">
        <v>63</v>
      </c>
      <c r="H62" s="140">
        <v>63</v>
      </c>
      <c r="I62" s="140">
        <v>100</v>
      </c>
      <c r="J62" s="141">
        <v>1</v>
      </c>
      <c r="K62" s="183">
        <v>43831</v>
      </c>
      <c r="L62" s="184" t="s">
        <v>194</v>
      </c>
      <c r="M62" s="142" t="s">
        <v>218</v>
      </c>
      <c r="N62" s="140"/>
    </row>
    <row r="63" spans="1:14" ht="165.75" x14ac:dyDescent="0.2">
      <c r="A63" s="37">
        <v>57</v>
      </c>
      <c r="B63" s="154"/>
      <c r="C63" s="153" t="s">
        <v>222</v>
      </c>
      <c r="D63" s="137" t="s">
        <v>196</v>
      </c>
      <c r="E63" s="138" t="s">
        <v>203</v>
      </c>
      <c r="F63" s="138" t="s">
        <v>209</v>
      </c>
      <c r="G63" s="139">
        <v>63</v>
      </c>
      <c r="H63" s="140">
        <v>63</v>
      </c>
      <c r="I63" s="140">
        <v>100</v>
      </c>
      <c r="J63" s="141">
        <v>1</v>
      </c>
      <c r="K63" s="183">
        <v>43831</v>
      </c>
      <c r="L63" s="184" t="s">
        <v>194</v>
      </c>
      <c r="M63" s="138" t="s">
        <v>219</v>
      </c>
      <c r="N63" s="140"/>
    </row>
    <row r="64" spans="1:14" ht="120.75" x14ac:dyDescent="0.2">
      <c r="A64" s="37">
        <v>58</v>
      </c>
      <c r="B64" s="154"/>
      <c r="C64" s="153" t="s">
        <v>223</v>
      </c>
      <c r="D64" s="137" t="s">
        <v>197</v>
      </c>
      <c r="E64" s="138" t="s">
        <v>204</v>
      </c>
      <c r="F64" s="138" t="s">
        <v>210</v>
      </c>
      <c r="G64" s="143">
        <v>63</v>
      </c>
      <c r="H64" s="140">
        <v>63</v>
      </c>
      <c r="I64" s="140">
        <v>100</v>
      </c>
      <c r="J64" s="141">
        <v>0.8</v>
      </c>
      <c r="K64" s="183">
        <v>43831</v>
      </c>
      <c r="L64" s="184" t="s">
        <v>194</v>
      </c>
      <c r="M64" s="144" t="s">
        <v>218</v>
      </c>
      <c r="N64" s="140"/>
    </row>
    <row r="65" spans="1:14" ht="90.75" x14ac:dyDescent="0.2">
      <c r="A65" s="37">
        <v>59</v>
      </c>
      <c r="B65" s="154"/>
      <c r="C65" s="153" t="s">
        <v>224</v>
      </c>
      <c r="D65" s="137" t="s">
        <v>229</v>
      </c>
      <c r="E65" s="138" t="s">
        <v>203</v>
      </c>
      <c r="F65" s="138" t="s">
        <v>211</v>
      </c>
      <c r="G65" s="139">
        <v>63</v>
      </c>
      <c r="H65" s="140">
        <v>63</v>
      </c>
      <c r="I65" s="140">
        <v>100</v>
      </c>
      <c r="J65" s="141">
        <v>1</v>
      </c>
      <c r="K65" s="183">
        <v>43831</v>
      </c>
      <c r="L65" s="184" t="s">
        <v>194</v>
      </c>
      <c r="M65" s="144" t="s">
        <v>218</v>
      </c>
      <c r="N65" s="140"/>
    </row>
    <row r="66" spans="1:14" ht="63" x14ac:dyDescent="0.2">
      <c r="A66" s="37">
        <v>60</v>
      </c>
      <c r="B66" s="154"/>
      <c r="C66" s="153" t="s">
        <v>228</v>
      </c>
      <c r="D66" s="145" t="s">
        <v>198</v>
      </c>
      <c r="E66" s="138" t="s">
        <v>203</v>
      </c>
      <c r="F66" s="146" t="s">
        <v>212</v>
      </c>
      <c r="G66" s="147">
        <v>62</v>
      </c>
      <c r="H66" s="140">
        <v>62</v>
      </c>
      <c r="I66" s="140">
        <v>100</v>
      </c>
      <c r="J66" s="141">
        <v>1</v>
      </c>
      <c r="K66" s="183">
        <v>43831</v>
      </c>
      <c r="L66" s="184" t="s">
        <v>194</v>
      </c>
      <c r="M66" s="138" t="s">
        <v>218</v>
      </c>
      <c r="N66" s="140"/>
    </row>
    <row r="67" spans="1:14" ht="45.75" x14ac:dyDescent="0.2">
      <c r="A67" s="37">
        <v>61</v>
      </c>
      <c r="B67" s="154"/>
      <c r="C67" s="153" t="s">
        <v>225</v>
      </c>
      <c r="D67" s="137" t="s">
        <v>230</v>
      </c>
      <c r="E67" s="138" t="s">
        <v>203</v>
      </c>
      <c r="F67" s="138" t="s">
        <v>213</v>
      </c>
      <c r="G67" s="147">
        <v>62</v>
      </c>
      <c r="H67" s="140">
        <v>62</v>
      </c>
      <c r="I67" s="140">
        <v>100</v>
      </c>
      <c r="J67" s="141">
        <v>1</v>
      </c>
      <c r="K67" s="183">
        <v>43831</v>
      </c>
      <c r="L67" s="184" t="s">
        <v>194</v>
      </c>
      <c r="M67" s="138" t="s">
        <v>220</v>
      </c>
      <c r="N67" s="140"/>
    </row>
    <row r="68" spans="1:14" ht="60.75" x14ac:dyDescent="0.2">
      <c r="A68" s="37">
        <v>62</v>
      </c>
      <c r="B68" s="154"/>
      <c r="C68" s="153" t="s">
        <v>231</v>
      </c>
      <c r="D68" s="148" t="s">
        <v>199</v>
      </c>
      <c r="E68" s="144" t="s">
        <v>205</v>
      </c>
      <c r="F68" s="149" t="s">
        <v>214</v>
      </c>
      <c r="G68" s="147">
        <v>62</v>
      </c>
      <c r="H68" s="140">
        <v>62</v>
      </c>
      <c r="I68" s="140">
        <v>100</v>
      </c>
      <c r="J68" s="141">
        <v>1</v>
      </c>
      <c r="K68" s="183">
        <v>43831</v>
      </c>
      <c r="L68" s="184" t="s">
        <v>194</v>
      </c>
      <c r="M68" s="138" t="s">
        <v>218</v>
      </c>
      <c r="N68" s="140"/>
    </row>
    <row r="69" spans="1:14" ht="60.75" x14ac:dyDescent="0.2">
      <c r="A69" s="37">
        <v>63</v>
      </c>
      <c r="B69" s="154"/>
      <c r="C69" s="153" t="s">
        <v>226</v>
      </c>
      <c r="D69" s="150" t="s">
        <v>200</v>
      </c>
      <c r="E69" s="138" t="s">
        <v>203</v>
      </c>
      <c r="F69" s="151" t="s">
        <v>215</v>
      </c>
      <c r="G69" s="147">
        <v>62</v>
      </c>
      <c r="H69" s="140">
        <v>62</v>
      </c>
      <c r="I69" s="140">
        <v>100</v>
      </c>
      <c r="J69" s="141">
        <v>1</v>
      </c>
      <c r="K69" s="183">
        <v>43831</v>
      </c>
      <c r="L69" s="184" t="s">
        <v>194</v>
      </c>
      <c r="M69" s="138" t="s">
        <v>218</v>
      </c>
      <c r="N69" s="140"/>
    </row>
    <row r="70" spans="1:14" ht="105.75" x14ac:dyDescent="0.2">
      <c r="A70" s="37">
        <v>64</v>
      </c>
      <c r="B70" s="154"/>
      <c r="C70" s="153" t="s">
        <v>232</v>
      </c>
      <c r="D70" s="152" t="s">
        <v>201</v>
      </c>
      <c r="E70" s="144" t="s">
        <v>206</v>
      </c>
      <c r="F70" s="138" t="s">
        <v>216</v>
      </c>
      <c r="G70" s="147">
        <v>62</v>
      </c>
      <c r="H70" s="140">
        <v>62</v>
      </c>
      <c r="I70" s="140">
        <v>100</v>
      </c>
      <c r="J70" s="141">
        <v>1</v>
      </c>
      <c r="K70" s="183">
        <v>43831</v>
      </c>
      <c r="L70" s="184" t="s">
        <v>194</v>
      </c>
      <c r="M70" s="138" t="s">
        <v>218</v>
      </c>
      <c r="N70" s="140"/>
    </row>
    <row r="71" spans="1:14" ht="91.5" thickBot="1" x14ac:dyDescent="0.25">
      <c r="A71" s="37">
        <v>65</v>
      </c>
      <c r="B71" s="154"/>
      <c r="C71" s="153" t="s">
        <v>227</v>
      </c>
      <c r="D71" s="150" t="s">
        <v>202</v>
      </c>
      <c r="E71" s="138" t="s">
        <v>207</v>
      </c>
      <c r="F71" s="151" t="s">
        <v>217</v>
      </c>
      <c r="G71" s="147">
        <v>62</v>
      </c>
      <c r="H71" s="140">
        <v>62</v>
      </c>
      <c r="I71" s="140">
        <v>100</v>
      </c>
      <c r="J71" s="141">
        <v>1</v>
      </c>
      <c r="K71" s="183">
        <v>43831</v>
      </c>
      <c r="L71" s="184" t="s">
        <v>194</v>
      </c>
      <c r="M71" s="138" t="s">
        <v>218</v>
      </c>
      <c r="N71" s="140"/>
    </row>
    <row r="72" spans="1:14" ht="74.25" customHeight="1" x14ac:dyDescent="0.2">
      <c r="A72" s="37">
        <v>66</v>
      </c>
      <c r="B72" s="159" t="s">
        <v>234</v>
      </c>
      <c r="C72" s="92" t="s">
        <v>235</v>
      </c>
      <c r="D72" s="89" t="s">
        <v>259</v>
      </c>
      <c r="E72" s="79" t="s">
        <v>193</v>
      </c>
      <c r="F72" s="79" t="s">
        <v>267</v>
      </c>
      <c r="G72" s="79">
        <v>1</v>
      </c>
      <c r="H72" s="83">
        <v>1</v>
      </c>
      <c r="I72" s="83">
        <v>100</v>
      </c>
      <c r="J72" s="172">
        <v>1</v>
      </c>
      <c r="K72" s="176">
        <v>43831</v>
      </c>
      <c r="L72" s="177" t="s">
        <v>194</v>
      </c>
      <c r="M72" s="86" t="s">
        <v>218</v>
      </c>
      <c r="N72" s="83"/>
    </row>
    <row r="73" spans="1:14" ht="105" x14ac:dyDescent="0.2">
      <c r="A73" s="37">
        <v>67</v>
      </c>
      <c r="B73" s="94"/>
      <c r="C73" s="92" t="s">
        <v>260</v>
      </c>
      <c r="D73" s="89" t="s">
        <v>249</v>
      </c>
      <c r="E73" s="79" t="s">
        <v>193</v>
      </c>
      <c r="F73" s="79" t="s">
        <v>243</v>
      </c>
      <c r="G73" s="79">
        <v>600</v>
      </c>
      <c r="H73" s="83">
        <v>600</v>
      </c>
      <c r="I73" s="83">
        <v>100</v>
      </c>
      <c r="J73" s="172">
        <v>1</v>
      </c>
      <c r="K73" s="176">
        <v>43831</v>
      </c>
      <c r="L73" s="177" t="s">
        <v>194</v>
      </c>
      <c r="M73" s="86" t="s">
        <v>218</v>
      </c>
      <c r="N73" s="83" t="s">
        <v>268</v>
      </c>
    </row>
    <row r="74" spans="1:14" ht="60" x14ac:dyDescent="0.2">
      <c r="A74" s="37">
        <v>68</v>
      </c>
      <c r="B74" s="94"/>
      <c r="C74" s="92" t="s">
        <v>261</v>
      </c>
      <c r="D74" s="89" t="s">
        <v>250</v>
      </c>
      <c r="E74" s="79" t="s">
        <v>193</v>
      </c>
      <c r="F74" s="86" t="s">
        <v>244</v>
      </c>
      <c r="G74" s="79">
        <v>52350</v>
      </c>
      <c r="H74" s="83">
        <v>52350</v>
      </c>
      <c r="I74" s="83">
        <v>100</v>
      </c>
      <c r="J74" s="172">
        <v>1</v>
      </c>
      <c r="K74" s="176">
        <v>43831</v>
      </c>
      <c r="L74" s="177" t="s">
        <v>194</v>
      </c>
      <c r="M74" s="86" t="s">
        <v>218</v>
      </c>
      <c r="N74" s="83"/>
    </row>
    <row r="75" spans="1:14" ht="150" x14ac:dyDescent="0.2">
      <c r="A75" s="37">
        <v>69</v>
      </c>
      <c r="B75" s="94"/>
      <c r="C75" s="92" t="s">
        <v>236</v>
      </c>
      <c r="D75" s="89" t="s">
        <v>251</v>
      </c>
      <c r="E75" s="79" t="s">
        <v>193</v>
      </c>
      <c r="F75" s="79" t="s">
        <v>245</v>
      </c>
      <c r="G75" s="79">
        <v>6</v>
      </c>
      <c r="H75" s="83">
        <v>2</v>
      </c>
      <c r="I75" s="83">
        <v>25</v>
      </c>
      <c r="J75" s="172">
        <v>0.25</v>
      </c>
      <c r="K75" s="176">
        <v>43831</v>
      </c>
      <c r="L75" s="177" t="s">
        <v>194</v>
      </c>
      <c r="M75" s="86" t="s">
        <v>218</v>
      </c>
      <c r="N75" s="83"/>
    </row>
    <row r="76" spans="1:14" ht="45" x14ac:dyDescent="0.2">
      <c r="A76" s="37">
        <v>70</v>
      </c>
      <c r="B76" s="94"/>
      <c r="C76" s="92" t="s">
        <v>262</v>
      </c>
      <c r="D76" s="89" t="s">
        <v>252</v>
      </c>
      <c r="E76" s="79" t="s">
        <v>193</v>
      </c>
      <c r="F76" s="79" t="s">
        <v>263</v>
      </c>
      <c r="G76" s="79" t="s">
        <v>246</v>
      </c>
      <c r="H76" s="79" t="s">
        <v>246</v>
      </c>
      <c r="I76" s="83">
        <v>50</v>
      </c>
      <c r="J76" s="172">
        <v>0.5</v>
      </c>
      <c r="K76" s="176">
        <v>43831</v>
      </c>
      <c r="L76" s="177" t="s">
        <v>194</v>
      </c>
      <c r="M76" s="86" t="s">
        <v>218</v>
      </c>
      <c r="N76" s="83"/>
    </row>
    <row r="77" spans="1:14" ht="30" x14ac:dyDescent="0.2">
      <c r="A77" s="37">
        <v>71</v>
      </c>
      <c r="B77" s="94"/>
      <c r="C77" s="92" t="s">
        <v>237</v>
      </c>
      <c r="D77" s="89" t="s">
        <v>253</v>
      </c>
      <c r="E77" s="79" t="s">
        <v>193</v>
      </c>
      <c r="F77" s="79" t="s">
        <v>263</v>
      </c>
      <c r="G77" s="79" t="s">
        <v>246</v>
      </c>
      <c r="H77" s="79" t="s">
        <v>246</v>
      </c>
      <c r="I77" s="83">
        <v>50</v>
      </c>
      <c r="J77" s="172">
        <v>0.5</v>
      </c>
      <c r="K77" s="176">
        <v>43831</v>
      </c>
      <c r="L77" s="177" t="s">
        <v>194</v>
      </c>
      <c r="M77" s="86" t="s">
        <v>218</v>
      </c>
      <c r="N77" s="83"/>
    </row>
    <row r="78" spans="1:14" ht="45" x14ac:dyDescent="0.2">
      <c r="A78" s="37">
        <v>72</v>
      </c>
      <c r="B78" s="94"/>
      <c r="C78" s="92" t="s">
        <v>264</v>
      </c>
      <c r="D78" s="89" t="s">
        <v>254</v>
      </c>
      <c r="E78" s="79" t="s">
        <v>193</v>
      </c>
      <c r="F78" s="79" t="s">
        <v>263</v>
      </c>
      <c r="G78" s="158">
        <v>2</v>
      </c>
      <c r="H78" s="83">
        <v>2</v>
      </c>
      <c r="I78" s="83">
        <v>100</v>
      </c>
      <c r="J78" s="172">
        <v>1</v>
      </c>
      <c r="K78" s="176">
        <v>43831</v>
      </c>
      <c r="L78" s="177" t="s">
        <v>194</v>
      </c>
      <c r="M78" s="86" t="s">
        <v>218</v>
      </c>
      <c r="N78" s="83"/>
    </row>
    <row r="79" spans="1:14" ht="45" x14ac:dyDescent="0.2">
      <c r="A79" s="37">
        <v>73</v>
      </c>
      <c r="B79" s="94"/>
      <c r="C79" s="92" t="s">
        <v>238</v>
      </c>
      <c r="D79" s="89" t="s">
        <v>255</v>
      </c>
      <c r="E79" s="79" t="s">
        <v>193</v>
      </c>
      <c r="F79" s="79" t="s">
        <v>263</v>
      </c>
      <c r="G79" s="157">
        <v>1</v>
      </c>
      <c r="H79" s="83">
        <v>1</v>
      </c>
      <c r="I79" s="83">
        <v>100</v>
      </c>
      <c r="J79" s="172">
        <v>1</v>
      </c>
      <c r="K79" s="176">
        <v>43831</v>
      </c>
      <c r="L79" s="177" t="s">
        <v>194</v>
      </c>
      <c r="M79" s="86" t="s">
        <v>218</v>
      </c>
      <c r="N79" s="83"/>
    </row>
    <row r="80" spans="1:14" ht="30" x14ac:dyDescent="0.2">
      <c r="A80" s="37">
        <v>74</v>
      </c>
      <c r="B80" s="94"/>
      <c r="C80" s="92" t="s">
        <v>239</v>
      </c>
      <c r="D80" s="89" t="s">
        <v>239</v>
      </c>
      <c r="E80" s="79" t="s">
        <v>193</v>
      </c>
      <c r="F80" s="79" t="s">
        <v>263</v>
      </c>
      <c r="G80" s="157">
        <v>1</v>
      </c>
      <c r="H80" s="83">
        <v>1</v>
      </c>
      <c r="I80" s="83">
        <v>100</v>
      </c>
      <c r="J80" s="172">
        <v>1</v>
      </c>
      <c r="K80" s="176">
        <v>43831</v>
      </c>
      <c r="L80" s="177" t="s">
        <v>194</v>
      </c>
      <c r="M80" s="86" t="s">
        <v>218</v>
      </c>
      <c r="N80" s="83"/>
    </row>
    <row r="81" spans="1:14" ht="30" x14ac:dyDescent="0.2">
      <c r="A81" s="37">
        <v>75</v>
      </c>
      <c r="B81" s="94"/>
      <c r="C81" s="92" t="s">
        <v>240</v>
      </c>
      <c r="D81" s="89" t="s">
        <v>256</v>
      </c>
      <c r="E81" s="79" t="s">
        <v>193</v>
      </c>
      <c r="F81" s="79" t="s">
        <v>263</v>
      </c>
      <c r="G81" s="79">
        <v>1</v>
      </c>
      <c r="H81" s="83">
        <v>1</v>
      </c>
      <c r="I81" s="83">
        <v>100</v>
      </c>
      <c r="J81" s="172">
        <v>1</v>
      </c>
      <c r="K81" s="176">
        <v>43831</v>
      </c>
      <c r="L81" s="177" t="s">
        <v>194</v>
      </c>
      <c r="M81" s="86" t="s">
        <v>218</v>
      </c>
      <c r="N81" s="83"/>
    </row>
    <row r="82" spans="1:14" ht="45" x14ac:dyDescent="0.2">
      <c r="A82" s="37">
        <v>76</v>
      </c>
      <c r="B82" s="94"/>
      <c r="C82" s="91" t="s">
        <v>265</v>
      </c>
      <c r="D82" s="89" t="s">
        <v>266</v>
      </c>
      <c r="E82" s="79" t="s">
        <v>193</v>
      </c>
      <c r="F82" s="79" t="s">
        <v>263</v>
      </c>
      <c r="G82" s="79">
        <v>1</v>
      </c>
      <c r="H82" s="83">
        <v>1</v>
      </c>
      <c r="I82" s="83">
        <v>100</v>
      </c>
      <c r="J82" s="172">
        <v>1</v>
      </c>
      <c r="K82" s="176">
        <v>43831</v>
      </c>
      <c r="L82" s="177" t="s">
        <v>194</v>
      </c>
      <c r="M82" s="86" t="s">
        <v>218</v>
      </c>
      <c r="N82" s="83"/>
    </row>
    <row r="83" spans="1:14" ht="45" x14ac:dyDescent="0.2">
      <c r="A83" s="37">
        <v>77</v>
      </c>
      <c r="B83" s="94"/>
      <c r="C83" s="92" t="s">
        <v>241</v>
      </c>
      <c r="D83" s="89" t="s">
        <v>257</v>
      </c>
      <c r="E83" s="79" t="s">
        <v>193</v>
      </c>
      <c r="F83" s="79" t="s">
        <v>247</v>
      </c>
      <c r="G83" s="86">
        <v>2</v>
      </c>
      <c r="H83" s="83">
        <v>2</v>
      </c>
      <c r="I83" s="83">
        <v>100</v>
      </c>
      <c r="J83" s="172">
        <v>1</v>
      </c>
      <c r="K83" s="176">
        <v>43831</v>
      </c>
      <c r="L83" s="177" t="s">
        <v>194</v>
      </c>
      <c r="M83" s="86" t="s">
        <v>218</v>
      </c>
      <c r="N83" s="83"/>
    </row>
    <row r="84" spans="1:14" ht="60.75" thickBot="1" x14ac:dyDescent="0.25">
      <c r="A84" s="37">
        <v>78</v>
      </c>
      <c r="B84" s="94"/>
      <c r="C84" s="92" t="s">
        <v>242</v>
      </c>
      <c r="D84" s="89" t="s">
        <v>258</v>
      </c>
      <c r="E84" s="79" t="s">
        <v>193</v>
      </c>
      <c r="F84" s="79" t="s">
        <v>248</v>
      </c>
      <c r="G84" s="86">
        <v>52350</v>
      </c>
      <c r="H84" s="83">
        <v>52350</v>
      </c>
      <c r="I84" s="83">
        <v>100</v>
      </c>
      <c r="J84" s="172">
        <v>1</v>
      </c>
      <c r="K84" s="176">
        <v>43831</v>
      </c>
      <c r="L84" s="177" t="s">
        <v>194</v>
      </c>
      <c r="M84" s="86" t="s">
        <v>218</v>
      </c>
      <c r="N84" s="83"/>
    </row>
    <row r="85" spans="1:14" ht="30" x14ac:dyDescent="0.2">
      <c r="A85" s="37">
        <v>79</v>
      </c>
      <c r="B85" s="189" t="s">
        <v>287</v>
      </c>
      <c r="C85" s="190" t="s">
        <v>301</v>
      </c>
      <c r="D85" s="191" t="s">
        <v>288</v>
      </c>
      <c r="E85" s="190" t="s">
        <v>123</v>
      </c>
      <c r="F85" s="192" t="s">
        <v>292</v>
      </c>
      <c r="G85" s="192">
        <v>1</v>
      </c>
      <c r="H85" s="193">
        <v>1</v>
      </c>
      <c r="I85" s="188">
        <v>100</v>
      </c>
      <c r="J85" s="194">
        <v>1</v>
      </c>
      <c r="K85" s="195">
        <v>43831</v>
      </c>
      <c r="L85" s="196" t="s">
        <v>194</v>
      </c>
      <c r="M85" s="192" t="s">
        <v>220</v>
      </c>
      <c r="N85" s="188"/>
    </row>
    <row r="86" spans="1:14" ht="120" x14ac:dyDescent="0.2">
      <c r="A86" s="37">
        <v>80</v>
      </c>
      <c r="B86" s="197"/>
      <c r="C86" s="190" t="s">
        <v>302</v>
      </c>
      <c r="D86" s="191" t="s">
        <v>289</v>
      </c>
      <c r="E86" s="190" t="s">
        <v>123</v>
      </c>
      <c r="F86" s="191" t="s">
        <v>293</v>
      </c>
      <c r="G86" s="192">
        <v>1</v>
      </c>
      <c r="H86" s="193">
        <v>1</v>
      </c>
      <c r="I86" s="188">
        <v>100</v>
      </c>
      <c r="J86" s="194">
        <v>1</v>
      </c>
      <c r="K86" s="195">
        <v>43831</v>
      </c>
      <c r="L86" s="196" t="s">
        <v>194</v>
      </c>
      <c r="M86" s="192" t="s">
        <v>295</v>
      </c>
      <c r="N86" s="188"/>
    </row>
    <row r="87" spans="1:14" ht="30" x14ac:dyDescent="0.2">
      <c r="A87" s="37">
        <v>81</v>
      </c>
      <c r="B87" s="197"/>
      <c r="C87" s="190" t="s">
        <v>303</v>
      </c>
      <c r="D87" s="191" t="s">
        <v>290</v>
      </c>
      <c r="E87" s="190" t="s">
        <v>123</v>
      </c>
      <c r="F87" s="191" t="s">
        <v>294</v>
      </c>
      <c r="G87" s="192"/>
      <c r="H87" s="193"/>
      <c r="I87" s="188"/>
      <c r="J87" s="194">
        <v>0</v>
      </c>
      <c r="K87" s="195">
        <v>43831</v>
      </c>
      <c r="L87" s="196" t="s">
        <v>194</v>
      </c>
      <c r="M87" s="192" t="s">
        <v>296</v>
      </c>
      <c r="N87" s="188"/>
    </row>
    <row r="88" spans="1:14" ht="45" x14ac:dyDescent="0.2">
      <c r="A88" s="37">
        <v>82</v>
      </c>
      <c r="B88" s="197"/>
      <c r="C88" s="191" t="s">
        <v>275</v>
      </c>
      <c r="D88" s="191" t="s">
        <v>276</v>
      </c>
      <c r="E88" s="190" t="s">
        <v>123</v>
      </c>
      <c r="F88" s="191" t="s">
        <v>300</v>
      </c>
      <c r="G88" s="192">
        <v>1</v>
      </c>
      <c r="H88" s="193">
        <v>1</v>
      </c>
      <c r="I88" s="188">
        <v>100</v>
      </c>
      <c r="J88" s="194">
        <v>1</v>
      </c>
      <c r="K88" s="195">
        <v>43831</v>
      </c>
      <c r="L88" s="196" t="s">
        <v>194</v>
      </c>
      <c r="M88" s="192" t="s">
        <v>297</v>
      </c>
      <c r="N88" s="188"/>
    </row>
    <row r="89" spans="1:14" ht="60.75" thickBot="1" x14ac:dyDescent="0.25">
      <c r="A89" s="37">
        <v>83</v>
      </c>
      <c r="B89" s="198"/>
      <c r="C89" s="190" t="s">
        <v>304</v>
      </c>
      <c r="D89" s="191" t="s">
        <v>291</v>
      </c>
      <c r="E89" s="190" t="s">
        <v>123</v>
      </c>
      <c r="F89" s="191" t="s">
        <v>299</v>
      </c>
      <c r="G89" s="192">
        <v>2</v>
      </c>
      <c r="H89" s="193">
        <v>4</v>
      </c>
      <c r="I89" s="188">
        <v>50</v>
      </c>
      <c r="J89" s="194">
        <v>0.5</v>
      </c>
      <c r="K89" s="195">
        <v>43831</v>
      </c>
      <c r="L89" s="196" t="s">
        <v>194</v>
      </c>
      <c r="M89" s="192" t="s">
        <v>298</v>
      </c>
      <c r="N89" s="188"/>
    </row>
    <row r="90" spans="1:14" ht="48" thickBot="1" x14ac:dyDescent="0.25">
      <c r="A90" s="37">
        <v>84</v>
      </c>
      <c r="B90" s="170" t="s">
        <v>269</v>
      </c>
      <c r="C90" s="166" t="s">
        <v>275</v>
      </c>
      <c r="D90" s="88" t="s">
        <v>283</v>
      </c>
      <c r="E90" s="133" t="s">
        <v>284</v>
      </c>
      <c r="F90" s="15" t="s">
        <v>263</v>
      </c>
      <c r="G90" s="21">
        <v>1</v>
      </c>
      <c r="H90" s="21">
        <v>1</v>
      </c>
      <c r="I90" s="173">
        <v>100</v>
      </c>
      <c r="J90" s="171">
        <v>1</v>
      </c>
      <c r="K90" s="185">
        <v>43831</v>
      </c>
      <c r="L90" s="186" t="s">
        <v>194</v>
      </c>
      <c r="M90" s="173" t="s">
        <v>220</v>
      </c>
      <c r="N90" s="173"/>
    </row>
    <row r="91" spans="1:14" ht="31.5" x14ac:dyDescent="0.2">
      <c r="A91" s="37">
        <v>85</v>
      </c>
      <c r="B91" s="167" t="s">
        <v>270</v>
      </c>
      <c r="C91" s="165"/>
      <c r="D91" s="161"/>
      <c r="E91" s="160"/>
      <c r="F91" s="160"/>
      <c r="G91" s="41"/>
      <c r="H91" s="41"/>
      <c r="I91" s="45"/>
      <c r="J91" s="187"/>
      <c r="K91" s="130"/>
      <c r="L91" s="44"/>
      <c r="M91" s="45"/>
      <c r="N91" s="45"/>
    </row>
    <row r="92" spans="1:14" ht="45.75" thickBot="1" x14ac:dyDescent="0.25">
      <c r="A92" s="37">
        <v>86</v>
      </c>
      <c r="B92" s="169" t="s">
        <v>271</v>
      </c>
      <c r="C92" s="166" t="s">
        <v>277</v>
      </c>
      <c r="D92" s="88" t="s">
        <v>278</v>
      </c>
      <c r="E92" s="133" t="s">
        <v>284</v>
      </c>
      <c r="F92" s="15" t="s">
        <v>263</v>
      </c>
      <c r="G92" s="21">
        <v>1</v>
      </c>
      <c r="H92" s="21">
        <v>1</v>
      </c>
      <c r="I92" s="173">
        <v>100</v>
      </c>
      <c r="J92" s="171">
        <v>1</v>
      </c>
      <c r="K92" s="185">
        <v>43831</v>
      </c>
      <c r="L92" s="186" t="s">
        <v>194</v>
      </c>
      <c r="M92" s="131" t="s">
        <v>218</v>
      </c>
      <c r="N92" s="173"/>
    </row>
    <row r="93" spans="1:14" ht="31.5" x14ac:dyDescent="0.2">
      <c r="A93" s="37">
        <v>87</v>
      </c>
      <c r="B93" s="167" t="s">
        <v>272</v>
      </c>
      <c r="C93" s="165"/>
      <c r="D93" s="161"/>
      <c r="E93" s="160"/>
      <c r="F93" s="160"/>
      <c r="G93" s="41"/>
      <c r="H93" s="41"/>
      <c r="I93" s="45"/>
      <c r="J93" s="187"/>
      <c r="K93" s="130"/>
      <c r="L93" s="44"/>
      <c r="M93" s="45"/>
      <c r="N93" s="45"/>
    </row>
    <row r="94" spans="1:14" ht="47.25" x14ac:dyDescent="0.2">
      <c r="A94" s="37">
        <v>88</v>
      </c>
      <c r="B94" s="169" t="s">
        <v>273</v>
      </c>
      <c r="C94" s="166" t="s">
        <v>279</v>
      </c>
      <c r="D94" s="88" t="s">
        <v>280</v>
      </c>
      <c r="E94" s="132" t="s">
        <v>125</v>
      </c>
      <c r="F94" s="15" t="s">
        <v>263</v>
      </c>
      <c r="G94" s="21">
        <v>70</v>
      </c>
      <c r="H94" s="21">
        <v>70</v>
      </c>
      <c r="I94" s="173">
        <v>100</v>
      </c>
      <c r="J94" s="171">
        <v>1</v>
      </c>
      <c r="K94" s="185">
        <v>43831</v>
      </c>
      <c r="L94" s="186" t="s">
        <v>194</v>
      </c>
      <c r="M94" s="131" t="s">
        <v>218</v>
      </c>
      <c r="N94" s="173"/>
    </row>
    <row r="95" spans="1:14" ht="45.75" thickBot="1" x14ac:dyDescent="0.25">
      <c r="A95" s="37">
        <v>89</v>
      </c>
      <c r="B95" s="168" t="s">
        <v>274</v>
      </c>
      <c r="C95" s="166" t="s">
        <v>281</v>
      </c>
      <c r="D95" s="88" t="s">
        <v>282</v>
      </c>
      <c r="E95" s="133" t="s">
        <v>176</v>
      </c>
      <c r="F95" s="15" t="s">
        <v>286</v>
      </c>
      <c r="G95" s="21">
        <v>56</v>
      </c>
      <c r="H95" s="21">
        <v>56</v>
      </c>
      <c r="I95" s="173">
        <v>100</v>
      </c>
      <c r="J95" s="171">
        <v>1</v>
      </c>
      <c r="K95" s="185">
        <v>43831</v>
      </c>
      <c r="L95" s="186" t="s">
        <v>194</v>
      </c>
      <c r="M95" s="131" t="s">
        <v>218</v>
      </c>
      <c r="N95" s="173"/>
    </row>
  </sheetData>
  <mergeCells count="11">
    <mergeCell ref="A6:D6"/>
    <mergeCell ref="A8:H8"/>
    <mergeCell ref="A9:H9"/>
    <mergeCell ref="A1:D3"/>
    <mergeCell ref="E1:F3"/>
    <mergeCell ref="G1:H1"/>
    <mergeCell ref="G2:H2"/>
    <mergeCell ref="G3:H3"/>
    <mergeCell ref="A5:D5"/>
    <mergeCell ref="A7:H7"/>
    <mergeCell ref="A4:H4"/>
  </mergeCells>
  <pageMargins left="1" right="0" top="0.66944444444444395" bottom="0.70833333333333304" header="0.51180555555555596" footer="0.51180555555555596"/>
  <pageSetup paperSize="5" scale="80" firstPageNumber="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SEGUNDO SEGUIMIENTO</vt:lpstr>
      <vt:lpstr>PRIMER SEGUIMIENTO</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Plinio Candanoza</dc:creator>
  <cp:lastModifiedBy>Angelica Torregroza</cp:lastModifiedBy>
  <cp:lastPrinted>2019-07-09T20:12:05Z</cp:lastPrinted>
  <dcterms:created xsi:type="dcterms:W3CDTF">2011-01-28T23:44:00Z</dcterms:created>
  <dcterms:modified xsi:type="dcterms:W3CDTF">2020-09-22T19:39:43Z</dcterms:modified>
</cp:coreProperties>
</file>